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codeName="ThisWorkbook" defaultThemeVersion="166925"/>
  <mc:AlternateContent xmlns:mc="http://schemas.openxmlformats.org/markup-compatibility/2006">
    <mc:Choice Requires="x15">
      <x15ac:absPath xmlns:x15ac="http://schemas.microsoft.com/office/spreadsheetml/2010/11/ac" url="https://frodxdoo-my.sharepoint.com/personal/ana_sorc_frodx_com/Documents/Microsoft Teams Chat Files/"/>
    </mc:Choice>
  </mc:AlternateContent>
  <xr:revisionPtr revIDLastSave="0" documentId="8_{F6D1C11F-F3CA-4548-9828-D5B57C11BEE7}" xr6:coauthVersionLast="47" xr6:coauthVersionMax="47" xr10:uidLastSave="{00000000-0000-0000-0000-000000000000}"/>
  <bookViews>
    <workbookView xWindow="2440" yWindow="500" windowWidth="28060" windowHeight="17500" activeTab="1" xr2:uid="{DDA60EBE-2AB7-0A4D-8383-40B8E0A2AE2A}"/>
  </bookViews>
  <sheets>
    <sheet name="OVERVIEW" sheetId="1" r:id="rId1"/>
    <sheet name="Tactic Overview" sheetId="27" r:id="rId2"/>
    <sheet name="Convert leads to first-time buy" sheetId="2" r:id="rId3"/>
    <sheet name="Convert first-time buyers to ac" sheetId="3" r:id="rId4"/>
    <sheet name="Retain active customers" sheetId="5" r:id="rId5"/>
    <sheet name="Win back inactive customers" sheetId="6" r:id="rId6"/>
    <sheet name="Win back defecting customers" sheetId="7" r:id="rId7"/>
    <sheet name="Drive First Purchase" sheetId="8" r:id="rId8"/>
    <sheet name="Reduce Customer Churn" sheetId="9" r:id="rId9"/>
    <sheet name="Drive Purchase Frequency" sheetId="10" r:id="rId10"/>
    <sheet name="Drive Web Traffic" sheetId="11" r:id="rId11"/>
    <sheet name="Increase Active Customer Revenu" sheetId="13" r:id="rId12"/>
    <sheet name="Drive Second Purchase" sheetId="12" r:id="rId13"/>
    <sheet name="Increase average order value" sheetId="14" r:id="rId14"/>
    <sheet name="Increase premium customer reven" sheetId="16" r:id="rId15"/>
    <sheet name="Increase retention" sheetId="17" r:id="rId16"/>
    <sheet name="Increase units per transaction" sheetId="18" r:id="rId17"/>
    <sheet name="Drive Store Sales" sheetId="19" r:id="rId18"/>
    <sheet name="Increase existing store revenue" sheetId="20" r:id="rId19"/>
    <sheet name="Grow Contact Database" sheetId="21" r:id="rId20"/>
    <sheet name="Increase Number of Orders" sheetId="22" r:id="rId21"/>
    <sheet name="Increase average customer reven" sheetId="23" r:id="rId22"/>
    <sheet name="Upsell cross-sell" sheetId="24" r:id="rId23"/>
    <sheet name="Increase New Store Revenue" sheetId="25" r:id="rId24"/>
    <sheet name="Convert offline to online" sheetId="26" r:id="rId25"/>
  </sheets>
  <definedNames>
    <definedName name="_xlnm._FilterDatabase" localSheetId="2" hidden="1">'Convert leads to first-time buy'!$A$3:$C$11</definedName>
    <definedName name="_xlnm._FilterDatabase" localSheetId="1" hidden="1">'Tactic Overview'!$A$1:$G$72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7" l="1"/>
  <c r="G16" i="27"/>
  <c r="G4" i="27"/>
  <c r="C6" i="2"/>
  <c r="G20" i="27"/>
  <c r="D5" i="11" s="1"/>
  <c r="D6" i="6"/>
  <c r="G3" i="27"/>
  <c r="G5" i="27"/>
  <c r="D7" i="6" s="1"/>
  <c r="G6" i="27"/>
  <c r="C8" i="2" s="1"/>
  <c r="G7" i="27"/>
  <c r="G8" i="27"/>
  <c r="D7" i="20" s="1"/>
  <c r="G9" i="27"/>
  <c r="G10" i="27"/>
  <c r="C8" i="3" s="1"/>
  <c r="G11" i="27"/>
  <c r="G12" i="27"/>
  <c r="D13" i="13" s="1"/>
  <c r="G13" i="27"/>
  <c r="D8" i="5" s="1"/>
  <c r="G14" i="27"/>
  <c r="D8" i="6" s="1"/>
  <c r="D9" i="6"/>
  <c r="D8" i="7"/>
  <c r="G17" i="27"/>
  <c r="D4" i="22" s="1"/>
  <c r="G18" i="27"/>
  <c r="D5" i="18" s="1"/>
  <c r="G19" i="27"/>
  <c r="G21" i="27"/>
  <c r="D8" i="18" s="1"/>
  <c r="G22" i="27"/>
  <c r="D10" i="16" s="1"/>
  <c r="G23" i="27"/>
  <c r="D6" i="21" s="1"/>
  <c r="G24" i="27"/>
  <c r="D7" i="21" s="1"/>
  <c r="G25" i="27"/>
  <c r="D9" i="9" s="1"/>
  <c r="G26" i="27"/>
  <c r="D6" i="13" s="1"/>
  <c r="G27" i="27"/>
  <c r="D7" i="13" s="1"/>
  <c r="G28" i="27"/>
  <c r="D17" i="12" s="1"/>
  <c r="G29" i="27"/>
  <c r="G30" i="27"/>
  <c r="G31" i="27"/>
  <c r="D11" i="21" s="1"/>
  <c r="G32" i="27"/>
  <c r="D17" i="13" s="1"/>
  <c r="G33" i="27"/>
  <c r="D28" i="9" s="1"/>
  <c r="G34" i="27"/>
  <c r="D14" i="11" s="1"/>
  <c r="G35" i="27"/>
  <c r="D15" i="11" s="1"/>
  <c r="G36" i="27"/>
  <c r="D16" i="11" s="1"/>
  <c r="G37" i="27"/>
  <c r="G38" i="27"/>
  <c r="D7" i="17" s="1"/>
  <c r="G39" i="27"/>
  <c r="G40" i="27"/>
  <c r="G41" i="27"/>
  <c r="G42" i="27"/>
  <c r="G43" i="27"/>
  <c r="G44" i="27"/>
  <c r="D9" i="13" s="1"/>
  <c r="G45" i="27"/>
  <c r="D18" i="10" s="1"/>
  <c r="G46" i="27"/>
  <c r="D19" i="10" s="1"/>
  <c r="G47" i="27"/>
  <c r="D13" i="17" s="1"/>
  <c r="G48" i="27"/>
  <c r="D16" i="9" s="1"/>
  <c r="G49" i="27"/>
  <c r="D18" i="12" s="1"/>
  <c r="G50" i="27"/>
  <c r="G51" i="27"/>
  <c r="D19" i="12" s="1"/>
  <c r="G52" i="27"/>
  <c r="G53" i="27"/>
  <c r="D15" i="16" s="1"/>
  <c r="G54" i="27"/>
  <c r="D9" i="20" s="1"/>
  <c r="G55" i="27"/>
  <c r="D10" i="20" s="1"/>
  <c r="G56" i="27"/>
  <c r="D17" i="17" s="1"/>
  <c r="G57" i="27"/>
  <c r="D5" i="26" s="1"/>
  <c r="G58" i="27"/>
  <c r="D34" i="10" s="1"/>
  <c r="G59" i="27"/>
  <c r="G60" i="27"/>
  <c r="D5" i="17" s="1"/>
  <c r="G61" i="27"/>
  <c r="G62" i="27"/>
  <c r="G63" i="27"/>
  <c r="D9" i="12" s="1"/>
  <c r="G64" i="27"/>
  <c r="D11" i="10" s="1"/>
  <c r="G65" i="27"/>
  <c r="D8" i="20" s="1"/>
  <c r="G66" i="27"/>
  <c r="D9" i="18" s="1"/>
  <c r="G67" i="27"/>
  <c r="D10" i="18" s="1"/>
  <c r="G68" i="27"/>
  <c r="D29" i="12" s="1"/>
  <c r="G69" i="27"/>
  <c r="D33" i="10" s="1"/>
  <c r="G70" i="27"/>
  <c r="D30" i="12" s="1"/>
  <c r="G71" i="27"/>
  <c r="D12" i="16" s="1"/>
  <c r="G72" i="27"/>
  <c r="D14" i="17" s="1"/>
  <c r="G2" i="27"/>
  <c r="C4" i="3" l="1"/>
  <c r="C11" i="3"/>
  <c r="D17" i="8"/>
  <c r="D7" i="8"/>
  <c r="D27" i="9"/>
  <c r="D15" i="9"/>
  <c r="D8" i="9"/>
  <c r="D29" i="10"/>
  <c r="D17" i="10"/>
  <c r="D13" i="11"/>
  <c r="D28" i="12"/>
  <c r="D16" i="12"/>
  <c r="D8" i="12"/>
  <c r="D16" i="13"/>
  <c r="D9" i="14"/>
  <c r="D9" i="16"/>
  <c r="D12" i="17"/>
  <c r="D7" i="18"/>
  <c r="D6" i="20"/>
  <c r="D5" i="22"/>
  <c r="G28" i="1" s="1"/>
  <c r="D16" i="8"/>
  <c r="D6" i="8"/>
  <c r="D26" i="9"/>
  <c r="D14" i="9"/>
  <c r="D7" i="9"/>
  <c r="D28" i="10"/>
  <c r="D10" i="10"/>
  <c r="D12" i="11"/>
  <c r="D27" i="12"/>
  <c r="D15" i="12"/>
  <c r="D7" i="12"/>
  <c r="D15" i="13"/>
  <c r="D5" i="13"/>
  <c r="D8" i="14"/>
  <c r="D4" i="16"/>
  <c r="D8" i="16"/>
  <c r="D11" i="17"/>
  <c r="D6" i="18"/>
  <c r="D5" i="20"/>
  <c r="D4" i="23"/>
  <c r="C10" i="3"/>
  <c r="D5" i="8"/>
  <c r="D25" i="9"/>
  <c r="D13" i="9"/>
  <c r="D6" i="9"/>
  <c r="D27" i="10"/>
  <c r="D16" i="10"/>
  <c r="D9" i="10"/>
  <c r="D11" i="11"/>
  <c r="D26" i="12"/>
  <c r="D14" i="12"/>
  <c r="D6" i="12"/>
  <c r="D14" i="13"/>
  <c r="D4" i="14"/>
  <c r="D7" i="14"/>
  <c r="D19" i="16"/>
  <c r="D7" i="16"/>
  <c r="D10" i="17"/>
  <c r="D4" i="21"/>
  <c r="D5" i="23"/>
  <c r="C9" i="3"/>
  <c r="D15" i="8"/>
  <c r="D7" i="7"/>
  <c r="D24" i="9"/>
  <c r="D12" i="9"/>
  <c r="D5" i="9"/>
  <c r="D26" i="10"/>
  <c r="D8" i="10"/>
  <c r="D10" i="11"/>
  <c r="D25" i="12"/>
  <c r="D5" i="12"/>
  <c r="D12" i="13"/>
  <c r="D15" i="14"/>
  <c r="D6" i="14"/>
  <c r="D18" i="16"/>
  <c r="D6" i="16"/>
  <c r="D9" i="17"/>
  <c r="D4" i="19"/>
  <c r="D12" i="21"/>
  <c r="D4" i="24"/>
  <c r="C10" i="2"/>
  <c r="D14" i="8"/>
  <c r="D6" i="7"/>
  <c r="D23" i="9"/>
  <c r="D11" i="9"/>
  <c r="D4" i="10"/>
  <c r="D25" i="10"/>
  <c r="D7" i="10"/>
  <c r="D9" i="11"/>
  <c r="D24" i="12"/>
  <c r="D13" i="12"/>
  <c r="D4" i="13"/>
  <c r="D11" i="13"/>
  <c r="D14" i="14"/>
  <c r="D5" i="14"/>
  <c r="D17" i="16"/>
  <c r="D5" i="16"/>
  <c r="D8" i="17"/>
  <c r="D7" i="19"/>
  <c r="D5" i="24"/>
  <c r="C7" i="3"/>
  <c r="D13" i="8"/>
  <c r="D4" i="9"/>
  <c r="D22" i="9"/>
  <c r="D36" i="10"/>
  <c r="D24" i="10"/>
  <c r="D6" i="10"/>
  <c r="D8" i="11"/>
  <c r="D23" i="12"/>
  <c r="D23" i="13"/>
  <c r="D10" i="13"/>
  <c r="D13" i="14"/>
  <c r="D16" i="16"/>
  <c r="D4" i="17"/>
  <c r="D6" i="19"/>
  <c r="D10" i="21"/>
  <c r="D4" i="25"/>
  <c r="C6" i="3"/>
  <c r="D12" i="8"/>
  <c r="D33" i="9"/>
  <c r="D21" i="9"/>
  <c r="D35" i="10"/>
  <c r="D23" i="10"/>
  <c r="D5" i="10"/>
  <c r="D7" i="11"/>
  <c r="D22" i="12"/>
  <c r="D22" i="13"/>
  <c r="D12" i="14"/>
  <c r="D18" i="17"/>
  <c r="D6" i="17"/>
  <c r="D5" i="19"/>
  <c r="D9" i="21"/>
  <c r="D6" i="25"/>
  <c r="D6" i="5"/>
  <c r="J12" i="1" s="1"/>
  <c r="D4" i="8"/>
  <c r="D11" i="8"/>
  <c r="D32" i="9"/>
  <c r="D20" i="9"/>
  <c r="D22" i="10"/>
  <c r="D15" i="10"/>
  <c r="D4" i="11"/>
  <c r="D6" i="11"/>
  <c r="D21" i="12"/>
  <c r="D12" i="12"/>
  <c r="D21" i="13"/>
  <c r="D11" i="14"/>
  <c r="D14" i="16"/>
  <c r="D4" i="20"/>
  <c r="D8" i="21"/>
  <c r="D5" i="25"/>
  <c r="D21" i="8"/>
  <c r="D31" i="9"/>
  <c r="D19" i="9"/>
  <c r="D21" i="10"/>
  <c r="D14" i="10"/>
  <c r="D17" i="11"/>
  <c r="D20" i="12"/>
  <c r="D11" i="12"/>
  <c r="D20" i="13"/>
  <c r="D10" i="14"/>
  <c r="D13" i="16"/>
  <c r="D16" i="17"/>
  <c r="D4" i="18"/>
  <c r="D4" i="26"/>
  <c r="J32" i="1" s="1"/>
  <c r="D20" i="8"/>
  <c r="D10" i="8"/>
  <c r="D30" i="9"/>
  <c r="D18" i="9"/>
  <c r="D10" i="9"/>
  <c r="D32" i="10"/>
  <c r="D20" i="10"/>
  <c r="D13" i="10"/>
  <c r="D4" i="12"/>
  <c r="D10" i="12"/>
  <c r="D19" i="13"/>
  <c r="D8" i="13"/>
  <c r="D15" i="17"/>
  <c r="D19" i="8"/>
  <c r="D9" i="8"/>
  <c r="D29" i="9"/>
  <c r="D17" i="9"/>
  <c r="D31" i="10"/>
  <c r="D12" i="10"/>
  <c r="D18" i="13"/>
  <c r="D11" i="16"/>
  <c r="D5" i="21"/>
  <c r="D18" i="8"/>
  <c r="D8" i="8"/>
  <c r="D30" i="10"/>
  <c r="C5" i="3"/>
  <c r="D5" i="7"/>
  <c r="C5" i="2"/>
  <c r="D5" i="6"/>
  <c r="D4" i="7"/>
  <c r="D4" i="6"/>
  <c r="C9" i="2"/>
  <c r="C7" i="2"/>
  <c r="C4" i="2"/>
  <c r="C11" i="2"/>
  <c r="J16" i="1" l="1"/>
  <c r="G11" i="1"/>
  <c r="I25" i="1"/>
  <c r="G31" i="1"/>
  <c r="J24" i="1"/>
  <c r="G30" i="1"/>
  <c r="H16" i="1"/>
  <c r="J28" i="1"/>
  <c r="N29" i="1" s="1"/>
  <c r="J26" i="1"/>
  <c r="J21" i="1"/>
  <c r="G27" i="1"/>
  <c r="H31" i="1"/>
  <c r="G19" i="1"/>
  <c r="I16" i="1"/>
  <c r="J23" i="1"/>
  <c r="G20" i="1"/>
  <c r="J20" i="1"/>
  <c r="I19" i="1"/>
  <c r="I28" i="1"/>
  <c r="M29" i="1" s="1"/>
  <c r="H28" i="1"/>
  <c r="L29" i="1" s="1"/>
  <c r="H26" i="1"/>
  <c r="G17" i="1"/>
  <c r="I31" i="1"/>
  <c r="J22" i="1"/>
  <c r="I18" i="1"/>
  <c r="G16" i="1"/>
  <c r="I21" i="1"/>
  <c r="I24" i="1"/>
  <c r="J19" i="1"/>
  <c r="H23" i="1"/>
  <c r="G25" i="1"/>
  <c r="H22" i="1"/>
  <c r="H20" i="1"/>
  <c r="I17" i="1"/>
  <c r="H32" i="1"/>
  <c r="H18" i="1"/>
  <c r="J31" i="1"/>
  <c r="J18" i="1"/>
  <c r="H19" i="1"/>
  <c r="I22" i="1"/>
  <c r="H24" i="1"/>
  <c r="I29" i="1"/>
  <c r="G29" i="1"/>
  <c r="I20" i="1"/>
  <c r="G23" i="1"/>
  <c r="G21" i="1"/>
  <c r="H10" i="1"/>
  <c r="I10" i="1"/>
  <c r="G24" i="1"/>
  <c r="J27" i="1"/>
  <c r="J17" i="1"/>
  <c r="I23" i="1"/>
  <c r="I27" i="1"/>
  <c r="H17" i="1"/>
  <c r="H21" i="1"/>
  <c r="H27" i="1"/>
  <c r="H25" i="1"/>
  <c r="G18" i="1"/>
  <c r="J25" i="1"/>
  <c r="H30" i="1"/>
  <c r="J30" i="1"/>
  <c r="I30" i="1"/>
  <c r="I32" i="1"/>
  <c r="G32" i="1"/>
  <c r="N33" i="1" s="1"/>
  <c r="G22" i="1"/>
  <c r="G26" i="1"/>
  <c r="I26" i="1"/>
  <c r="H29" i="1"/>
  <c r="H11" i="1"/>
  <c r="J29" i="1"/>
  <c r="J13" i="1"/>
  <c r="I13" i="1"/>
  <c r="J15" i="1"/>
  <c r="J11" i="1"/>
  <c r="J14" i="1"/>
  <c r="G10" i="1"/>
  <c r="G13" i="1"/>
  <c r="H13" i="1"/>
  <c r="G12" i="1"/>
  <c r="N12" i="1" s="1"/>
  <c r="I11" i="1"/>
  <c r="H15" i="1"/>
  <c r="G15" i="1"/>
  <c r="I15" i="1"/>
  <c r="J10" i="1"/>
  <c r="H14" i="1"/>
  <c r="G14" i="1"/>
  <c r="I14" i="1"/>
  <c r="I12" i="1"/>
  <c r="H12" i="1"/>
  <c r="N31" i="1" l="1"/>
  <c r="M27" i="1"/>
  <c r="N32" i="1"/>
  <c r="L32" i="1"/>
  <c r="M20" i="1"/>
  <c r="M32" i="1"/>
  <c r="L26" i="1"/>
  <c r="L24" i="1"/>
  <c r="L17" i="1"/>
  <c r="M19" i="1"/>
  <c r="L30" i="1"/>
  <c r="L28" i="1"/>
  <c r="L23" i="1"/>
  <c r="L27" i="1"/>
  <c r="N30" i="1"/>
  <c r="L21" i="1"/>
  <c r="M17" i="1"/>
  <c r="M16" i="1"/>
  <c r="M31" i="1"/>
  <c r="N20" i="1"/>
  <c r="M26" i="1"/>
  <c r="L31" i="1"/>
  <c r="N26" i="1"/>
  <c r="M33" i="1"/>
  <c r="N17" i="1"/>
  <c r="L19" i="1"/>
  <c r="N28" i="1"/>
  <c r="L16" i="1"/>
  <c r="N25" i="1"/>
  <c r="N21" i="1"/>
  <c r="L22" i="1"/>
  <c r="N27" i="1"/>
  <c r="M10" i="1"/>
  <c r="N22" i="1"/>
  <c r="N24" i="1"/>
  <c r="M28" i="1"/>
  <c r="N19" i="1"/>
  <c r="M24" i="1"/>
  <c r="M23" i="1"/>
  <c r="M25" i="1"/>
  <c r="M21" i="1"/>
  <c r="N18" i="1"/>
  <c r="N16" i="1"/>
  <c r="L18" i="1"/>
  <c r="L20" i="1"/>
  <c r="M22" i="1"/>
  <c r="M18" i="1"/>
  <c r="M30" i="1"/>
  <c r="N23" i="1"/>
  <c r="L11" i="1"/>
  <c r="L33" i="1"/>
  <c r="L25" i="1"/>
  <c r="M13" i="1"/>
  <c r="M15" i="1"/>
  <c r="L15" i="1"/>
  <c r="N15" i="1"/>
  <c r="L13" i="1"/>
  <c r="M11" i="1"/>
  <c r="N11" i="1"/>
  <c r="N14" i="1"/>
  <c r="M12" i="1"/>
  <c r="N13" i="1"/>
  <c r="N10" i="1"/>
  <c r="L14" i="1"/>
  <c r="L10" i="1"/>
  <c r="L12" i="1"/>
  <c r="M14" i="1"/>
</calcChain>
</file>

<file path=xl/sharedStrings.xml><?xml version="1.0" encoding="utf-8"?>
<sst xmlns="http://schemas.openxmlformats.org/spreadsheetml/2006/main" count="1371" uniqueCount="392">
  <si>
    <t>ECOMMERCE CHECKLIST</t>
  </si>
  <si>
    <t>STRATEGIES</t>
  </si>
  <si>
    <t>ALL TASKS</t>
  </si>
  <si>
    <t>TO-DO</t>
  </si>
  <si>
    <t>IN PROGRESS</t>
  </si>
  <si>
    <t>DONE</t>
  </si>
  <si>
    <t>% OF TO-DO TASKS</t>
  </si>
  <si>
    <t>% OF IN PROGRESS TASKS</t>
  </si>
  <si>
    <t>% OF DONE TASKS</t>
  </si>
  <si>
    <t>Convert leads to first-time buyers</t>
  </si>
  <si>
    <t xml:space="preserve">Convert first-time buyers to active customers </t>
  </si>
  <si>
    <t>Retain active customers</t>
  </si>
  <si>
    <t>OVERVIEW</t>
  </si>
  <si>
    <t>Win back inactive customers</t>
  </si>
  <si>
    <t>Win back defecting customers</t>
  </si>
  <si>
    <t>Drive First Purchase</t>
  </si>
  <si>
    <t>Reduce Customer Churn</t>
  </si>
  <si>
    <t>Drive Purchase Frequency</t>
  </si>
  <si>
    <t>Drive Web Traffic</t>
  </si>
  <si>
    <t>Drive Second Purchase</t>
  </si>
  <si>
    <t>Increase Active Customer Revenue</t>
  </si>
  <si>
    <t>Increase average order value</t>
  </si>
  <si>
    <t>Increase premium customer revenue</t>
  </si>
  <si>
    <t>Increase retention</t>
  </si>
  <si>
    <t>Increase units per transaction</t>
  </si>
  <si>
    <t>Drive Store Sales</t>
  </si>
  <si>
    <t>Increase existing store revenue</t>
  </si>
  <si>
    <t>Grow Contact Database</t>
  </si>
  <si>
    <t>Increase Number of Orders</t>
  </si>
  <si>
    <t>Increase average customer revenue</t>
  </si>
  <si>
    <t>Upsell/cross-sell</t>
  </si>
  <si>
    <t>Increase New Store Revenue</t>
  </si>
  <si>
    <t>Convert offline to online</t>
  </si>
  <si>
    <t>Tactic</t>
  </si>
  <si>
    <t>Description</t>
  </si>
  <si>
    <t>Channels</t>
  </si>
  <si>
    <t>Basic workflow</t>
  </si>
  <si>
    <t>Comment</t>
  </si>
  <si>
    <t>Checkbox</t>
  </si>
  <si>
    <t>Checkbox IF</t>
  </si>
  <si>
    <t>Abandoned browse</t>
  </si>
  <si>
    <t xml:space="preserve">The Abandoned Browse Tactic reacts to customers who are viewing your products but who leave your website without making a purchase or leaving any products in a cart.
This funnel Tactic encourages customers to continue their journey to purchase by sending an email with their recently browsed products and some additional recommendations.
It supports the Revenue objective by contributing to the following strategies:
Convert leads to first-time buyers
Convert first-time buyers to active customers 
Retain active customers
Win back inactive customers
Win back defecting customers
</t>
  </si>
  <si>
    <t>CRM Ads, Email Channel, Web Channel</t>
  </si>
  <si>
    <t>Basic workflow:
1. Contact views a product page.
2. System waits 20 minutes to detect any purchase or cart updates; absence of activity triggers the next step.
3. Session is considered abandoned if no further action is detected.
4. Opt-in status of the contact is checked for communication consent.
5. If opt-in is confirmed, a fast response is sent concerning the abandoned browse.
6. The workflow is terminated if the contact subsequently makes a purchase.
7. If no purchase is made but opt-in status is positive, a second fast response for the abandoned browse is sent.</t>
  </si>
  <si>
    <t>Abandoned browse (Top Selling Category)</t>
  </si>
  <si>
    <t xml:space="preserve">The Abandoned Browse (Top selling category) Tactic reacts to customers who viewed a product from one of your best-selling product categories (based on the Past Purchases page) but who left your website without adding any products to their cart. This Tactic focuses on that top-selling product category and the campaign can include specific marketing materials related to that category (i.e. how-to choose guides, what is best for you recommendations etc.).
This funnel Tactic encourages customers to continue their journey to purchase by sending an email with the best-selling product category they recently browsed and some additional marketing materials related to that category.
You can include a buying guide in your campaign with instructions that help your clients make a better, more informed decision. Products reviews in this guide can contain a link to a category or a single page, so you can forward most of your contacts to one final choice.
People interested in buying guides are looking for extra pieces of information to feel more confident about their final choice. So, buying guides constitute a promising opportunity to encourage customers to move forward with their purchase.
This Tactic supports the Revenue objective by contributing to the following strategies:
Convert leads to first-time buyers
Convert first-time buyers to active customers 
Retain active customers
Win back inactive customers
Win back defecting customers
</t>
  </si>
  <si>
    <t>CRM Ads, Web Channel, Email Channel</t>
  </si>
  <si>
    <t>Basic workflow:
1. Contact views a product page from the top selling category.
2. System waits 20 minutes to detect any purchase or cart updates; absence of activity triggers the next step.
3. Session is considered abandoned if no further action is detected.
4. Opt-in status of the contact is checked for communication consent.
5. If opt-in is confirmed, a fast response is sent concerning the abandoned browse.
6. The workflow is terminated if the contact subsequently makes a purchase.
7. If no purchase is made but opt-in status is positive, a second fast response for the abandoned browse is sent.</t>
  </si>
  <si>
    <t>Abandoned cart</t>
  </si>
  <si>
    <t xml:space="preserve">For many online retail businesses, Abandoned cart is the most effective triggered campaign that can be sent.
At this stage, customers are already engaged with your brand and have got very close to making a purchase.
This funnel tactic identifies known visitors who have added products to a cart but ended the session without purchasing. It encourages customers to complete their transaction by sending an initial email with the cart contents, followed by a reminder email 2 days later.
It supports the Revenue objective by contributing to the following strategies:
Convert leads to first-time buyers
Convert first-time buyers to active customers
Win back inactive customers
</t>
  </si>
  <si>
    <t>Basic workflow:
1. The system predicts the last abandoned total price.
2. The prediction is logged under 'Abandoned Cart'
3. The information is then distributed.
4. A period of 2 days is given before proceeding.
5. After 2 days, if criteria are met, the contact is included.
6. If criteria are not met, the contact is excluded and relevant information is distributed.</t>
  </si>
  <si>
    <t>Birthday</t>
  </si>
  <si>
    <t xml:space="preserve">Everyone wants to feel special on their birthday. Make sure you don't miss this great opportunity for 1-1 engagement.
This demand generation Tactic engages contacts before and on their birthday and build loyalty to your brand.
It supports the Revenue objective by contributing to the following strategies:
Convert leads to first-time buyers
Convert first-time buyers to active customers
Retain active customers
Win back inactive customers
Win back defecting customers
</t>
  </si>
  <si>
    <t>SMS Channel, Web Channel, Email Channel</t>
  </si>
  <si>
    <t>Basic workflow:
1. Every day, the system checks for contacts whose birthday will occur in exactly 7 days.
2. Contacts with an upcoming birthday are filtered and added to an audience list.
3. An initial birthday email is sent to these contacts.
4. Over the next 7 days, the contacts are sent daily emails counting down to their birthday.
5. Contacts who engage with the email are tagged and included in the audience for continued engagement.
6. Contacts who do not engage within the 7-day period are removed from the audience list.
7. A final engagement attempt is made on the day of the birthday. If the contact engages, they are included; if not, they are excluded from further birthday communications.</t>
  </si>
  <si>
    <t>Lead re-engagement</t>
  </si>
  <si>
    <t>This powerful program identifies your cold leads and gradually re-engages them through a series of personalized campaigns.
This lifecycle Tactic ensures that your brand identity remains strong with your leads, pulling them back and driving them to make their first purchase.
It supports the Revenue objective by contributing to the following strategy:
Convert leads to first-time buyers.</t>
  </si>
  <si>
    <t>Email Channel, Web Channel, CRM Ads</t>
  </si>
  <si>
    <t>Basic workflow:
1. The process begins with the system identifying leads every day.
2. Once identified, leads are added to a re-engagement audience list.
3. An engagement email sequence is initiated, with emails sent daily for a set number of days.
4. If leads engage within this period, they are included for further engagement.
5. Leads that do not engage after the email sequence are excluded.
6. Excluded leads have their information distributed and are removed from the audience list.</t>
  </si>
  <si>
    <t>Leads likely to go cold</t>
  </si>
  <si>
    <t xml:space="preserve">Catch leads before they go cold and drive them to the first purchase.
This acquisition and conversion Tactic uses AI Lead lifecycle predictions to accurately target customers with a personalized email with incentives at the predicted time of the purchase, to make them convert.
It supports the Revenue objective and contributes to the Drive first purchase strategy.
</t>
  </si>
  <si>
    <t>Email Channel, Basic workflow:
1. Daily, the system identifies leads likely to become inactive.
2. These leads are then added to an engagement list.
3. Information is distributed to the identified leads.
4. The system waits for 3 days for leads to engage.
5. If leads still appear likely to go inactive, they are flagged.
6. After a further distribution of information,
7. There is a final wait of 27 days for lead engagement.
8. Finally, the system predicts the last purchase date for leads that have not engaged. Channel, CRM Ads</t>
  </si>
  <si>
    <t>Leads Research Online Purchase Offline</t>
  </si>
  <si>
    <t xml:space="preserve">Use this Tactic to encourage leads who have researched products online to make their first purchase in-store.
This lifecycle Tactic offers a discount to your leads who make a purchase in the physical store after their online research.
It supports the Revenue objective by contributing to the following strategies: 
Drive first purchase
Drive store sales
Increase existing store revenue
</t>
  </si>
  <si>
    <t xml:space="preserve">
Basic workflow:
1. Every day, the system scans for leads labeled 'ROPO - Advanced - Email - Entry'.
2. These leads receive an initial email.
3. The system then waits 3 days for any engagement from these leads.
4. If leads engage, they are included for further actions.
5. Leads that do not engage are excluded.
6. Excluded leads receive a reminder email under 'Leads ROPO - Advanced - Email - Reminder'.</t>
  </si>
  <si>
    <t>Welcome (new contacts)</t>
  </si>
  <si>
    <t xml:space="preserve">Your first welcome email is a good way to introduce new leads to your key brand message, build value and drive the first conversion.
This lifecycle Tactic ensures that your brand identity remains strong with your leads, pulling them back and driving them to make their first purchase.
It supports the Revenue objective by contributing to the following strategy: 
Convert leads to first-time buyers.
</t>
  </si>
  <si>
    <t>CRM Ads, SMS Channel, Web Channel, Email Channel</t>
  </si>
  <si>
    <t>Basic workflow:
1. A new contact is added to the system.
2. Information is distributed to the new contact.
3. The system waits 4 days to allow the contact to engage.
4. If the contact engages within this period, they are included for further follow-up.
5. Contacts who do not engage are excluded.
6. Excluded contacts have follow-up information distributed to them.</t>
  </si>
  <si>
    <t>First-time store buyer to repeat online</t>
  </si>
  <si>
    <t xml:space="preserve">This lifecycle Tactic encourages offline purchasing customers to make their first online purchase. It supports the Revenue objective and affects the following strategies:
First-time buyers to repeat
Drive offline customers to buy online
</t>
  </si>
  <si>
    <t>Basic workflow:
1. Every day, contacts are identified for the 'Offline to online - Advanced - Email - Entry' sequence.
2. These contacts are targeted for the 'Offline to online purchase - Advanced' campaign.
3. The system then allows 4 days for contacts to make an online purchase.
4. Contacts who make a purchase are included for further engagement.
5. Those who do not engage are excluded.
6. Excluded contacts are then approached with 'Offline to online purchase - Advanced' follow-up measures.</t>
  </si>
  <si>
    <t>Post-purchase store feedback</t>
  </si>
  <si>
    <t xml:space="preserve">This lifecycle Tactic encourages customers to review the specific store on Google or the brands' website to build their online communities.
It supports the Revenue objective and affects the following strategies:
First-time buyers to repeat
Retain active customers
</t>
  </si>
  <si>
    <t xml:space="preserve">
Basic workflow:
1. Each day, contacts are enrolled in the 'PP Feedback - Essential - Email - Entry' program.
2. They receive a 'Post Purchase Feedback - Essential' email.
3. The system waits 2 days to monitor the contacts' email interactions.
4. After the waiting period, email behavior is checked.
5. Finally, a 'Post Purchase Feedback - Essential' follow-up is conducted based on the email interaction data.</t>
  </si>
  <si>
    <t>Post-purchase upsell</t>
  </si>
  <si>
    <t>This lifecycle Tactic builds on the successful conversion of a lead to a first-time buyer and drives towards that crucial second purchase, turning them into repeat, loyal customers.
It supports the Revenue objective by contributing to the following strategies:
Convert first-time buyers to active customers
Drive active customer revenue</t>
  </si>
  <si>
    <t>Basic workflow:
1. Each day, contacts are entered into the 'PP Upsell - Advanced - Email - Entry' campaign.
2. They receive a 'Post Purchase Upsell - Advanced' email.
3. The contacts are given 4 days to respond to the upsell offer.
4. Contacts who respond positively are included for further engagement.
5. Those who do not respond are excluded.
6. Excluded contacts are then sent a 'Post Purchase Upsell - Advanced' follow-up communication</t>
  </si>
  <si>
    <t>Store post-purchase cross-sell</t>
  </si>
  <si>
    <t>This lifecycle Tactic looks at your offline purchase data and uses it to drive repeat sales through digital channels and measure the impact across online, mobile and stores as part of an integrated omni-channel strategy.
It supports the Revenue objective and affects the following strategies:
First-time buyers to repeat
Retain active customers
Upsell/cross-sell
Increase average order value</t>
  </si>
  <si>
    <t>Basic workflow:
1. Daily, contacts are targeted for the 'PP Cross Sell Offline - Advanced' campaign.
2. They receive a 'Post Purchase Cross Sell Offline' offer.
3. A 4-day period is allowed for contacts to consider the cross-sell offer.
4. Contacts engaging with the offer are included for additional actions.
5. Non-responsive contacts are excluded.
6. Excluded contacts receive a 'Post Purchase Cross Sell Offline' follow-up message.</t>
  </si>
  <si>
    <t>Points About to Expire (Loyalty)</t>
  </si>
  <si>
    <t>This Tactic increases customer engagement with the loyalty program and drives customers to redeem their points for rewards before they expire.
It supports the Customer lifecycle objective by contributing to the strategies below:
Increase retention
Reduce customer churn
Drive web traffic
Win back inactive customers
Win back defecting customers</t>
  </si>
  <si>
    <t>Loyalty</t>
  </si>
  <si>
    <t>Basic workflow:
1. Each day, the system identifies loyalty points nearing expiration.
2. Contacts with points about to expire are flagged.
3. A notification is sent to these contacts regarding their points nearing expiration.</t>
  </si>
  <si>
    <t>When your customers stop buying, you need to win them back or try to engage them on another channel, before suppressing them from further marketing activity.
This lifecycle tactic identifies inactive contacts and re-engages with them product recommendations and incentives via email. If they fail to respond, you can stop using that channel and try another one.
It supports the Revenue objective by contributing to the following strategies:
Win back inactive customers
Basic workflow:
1. Daily, the system identifies leads marked as inactive.
2. These inactive leads receive an initial 'Winback' email.
3. A waiting period of 3 days is set for leads to respond.
4. If there's no response, leads receive a follow-up 'Winback' email.
5. After 27 days of no engagement, the system predicts the last purchase date.</t>
  </si>
  <si>
    <t>Basic workflow:
1. Daily, the system identifies leads marked as inactive.
2. These inactive leads receive an initial 'Winback' email.
3. A waiting period of 3 days is set for leads to respond.
4. If there's no response, leads receive a follow-up 'Winback' email.
5. After 27 days of no engagement, the system predicts the last purchase date.</t>
  </si>
  <si>
    <t>Win back inactive leads</t>
  </si>
  <si>
    <t>Don't wait until your customers defect, engage with them to win them back. Catch them while their last purchases are still fresh in their memory.
This lifecycle tactic identifies customers who are on their way to becoming inactive, and encourages them to purchase with two emails containing product recommendations and voucher incentives, supported by social network ads.
It supports the Revenue objective by contributing to the following strategies:
Win back defecting customers</t>
  </si>
  <si>
    <t>Basic workflow:
1. System identifies and adds contacts to the audience daily for 'Winback Defecting Buyers - Advanced Email'.
2. These contacts receive a tailored communication.
3. After a 4-day wait, contacts' responses are assessed.
4. Contacts who engage are included for further marketing actions.
5. Non-responders are excluded and receive additional communication tailored for unengaged audiences.</t>
  </si>
  <si>
    <t>Back in Stock</t>
  </si>
  <si>
    <t>This demand generation Tactic notifies your customers when some products they are interested in are back in stock.
It supports the Revenue objective by contributing to the following strategies:
Drive First Purchase
Reduce Customer Churn
Drive Purchase Frequency
Drive Web Traffic
Drive Second Purchase
Increase Active Customer Revenue</t>
  </si>
  <si>
    <t>Email Channel, SMS Channel</t>
  </si>
  <si>
    <t>Basic workflow:
1. Contacts view a product at least once within 5 days.
2. The product the contacts are interested in is back in stock (these settings are configured in the Product Catalog Updates - Back in stock trigger).
3. Relevant contacts are matched.
4. An SMS (or email if used) is sent containing product details to your contacts.</t>
  </si>
  <si>
    <t>Convert hot leads</t>
  </si>
  <si>
    <t>Identify leads who are likely to convert and drive their first purchase with a targeted incentive.
This Acquisition and Conversion Tactic uses AI Lead lifecycle predictions to accurately target Leads who are likely to convert with personalized email with incentives and web banners at the predicted time of the purchase.
It supports the following objectives by contributing to the strategies below:
Revenue:
Increase average order value
Increase units per transaction
Active Customers:
Drive first purchase</t>
  </si>
  <si>
    <t>Basic workflow:
1. Each day, the system identifies hot leads for conversion.
2. These selected leads receive an initial email.
3. A follow-up is distributed after 3 days to those who have not responded.
4. The system waits an additional 27 days to monitor for any engagement.
5. Post the waiting period, the system predicts the last purchase date for non-responsive leads.</t>
  </si>
  <si>
    <t>Express Sale Event</t>
  </si>
  <si>
    <t>With this lifecycle tactic you can launch an express sale event seamlessly, to maximize revenue before, during and after the promotion campaign.
It supports the Revenue objective and contributes to the Drive first purchase, Reduce customer churn and the Increase active customer revenue strategies.</t>
  </si>
  <si>
    <t>Basic workflow:
1. Contacts are entered into the 'Express Sale Event - Advanced' campaign.
2. They are given a 2-day window to engage with the event.
3. If no engagement is detected, they receive a follow-up prompt after 4 hours.
4. Contacts who still do not engage are excluded.
5. Those who engage are included and proceed to the next phase.
6. After one day, further engagement actions are taken with those who have interacted.
7. Non-responsive contacts receive additional communication specific to the 'Express Sale Event - Advanced'.</t>
  </si>
  <si>
    <t>Fast Abandoned Cart</t>
  </si>
  <si>
    <t xml:space="preserve">This funnel Tactic identifies known visitors who have added products to a cart but ended the session without purchasing. It encourages customers to complete their transaction by sending an initial email with the cart contents, followed by a reminder email if still no purchase happens. This Tactic follows up on a short notice after contacts abandoned their carts. It supports the Revenue objective by contributing to the following strategies:
Drive First Purchase
Reduce Customer Churn
Drive Purchase Frequency
Drive Web Traffic
Increase Active Customer Revenue
Drive Second Purchase
Increase Units Per Transaction
</t>
  </si>
  <si>
    <t xml:space="preserve">1. When contacts update their carts (i.e. they trigger the Updated cart event), the program will be triggered.
2. The first three Decision nodes check the following:
- No further cart updates and purchase events have happened since the trigger event.
- No purchase event happened in the last 24 hours.
- The cart contained at least 1 item when the Updated cart event was triggered.
3. A notification is sent including the products left in the contact's cart.
4. Three days later a reminder is sent if still no purchase has happened.
</t>
  </si>
  <si>
    <t>In-session upsell</t>
  </si>
  <si>
    <t>This lifecycle Tactic increases the average order value by displaying a timely website overlay campaign when the total cart value of the customer is close to free shipping.
It supports the Revenue objective by contributing to the following strategies:
Increase Average Order Value
Drive First Purchase
Increase Active Customer Revenue
Increase Premium Customer Revenue
Increase Units Per Transaction</t>
  </si>
  <si>
    <t>Web Channel</t>
  </si>
  <si>
    <t>Basic workflow:
1. Cart update.
2. Total cart value is below X.
3. Display website pop-up campaign.</t>
  </si>
  <si>
    <t>Join Loyalty</t>
  </si>
  <si>
    <t>This Acquisition and Conversion Tactic encourages your new customers to join the Loyalty program by highlighting it's advantages.
It supports the Revenue objective by contributing to the following strategies:
Grow Contact Database
Drive First Purchase
Increase Premium Customer Revenue
Drive Second Purchase
Drive Purchase Frequency</t>
  </si>
  <si>
    <t>Web Channel, Email Channel</t>
  </si>
  <si>
    <t>Basic workflow:
1. New contacts are onboarded.
2. Contacts are evaluated for service use within a short window.
3. If they use the service, they are included in the loyalty retention program.
4. Simultaneously, contacts are checked for loyalty program subscription.
5. Subscribed members are included; non-subscribers receive a prompt to join.
6. Contacts who ignore the join prompt are reminded after a set period.
7. Those who still don't join after the reminder are excluded.
8. Returning contacts are further evaluated after a week for continuous engagement.
9. Engaged contacts are kept in the program, while the non-engaged are removed.
10. Removed contacts are given one more chance to engage before being finally excluded.</t>
  </si>
  <si>
    <t>Lead Acquisition</t>
  </si>
  <si>
    <t>This acquisition and conversion Tactic helps you to acquire new contacts using forms to capture leads on your website, then sending them a confirmation email about their registration to your contact database.
It supports the Revenue objective by contributing to the following strategies:
Grow Contact Database
Drive First Purchase</t>
  </si>
  <si>
    <t>Email Channel</t>
  </si>
  <si>
    <t>1. By using a customer engagement platform form, you collect the following information about the contact on your website:      
- Email
- First name
- Last name
2. Based on the information above, contact is created in customer engagement platform.
3. Confirmation email is sent about the contact creation.</t>
  </si>
  <si>
    <t>Lead Acquisition (Shopify Flow)</t>
  </si>
  <si>
    <t>This Shopify exclusive acquisition and conversion Tactic helps you to acquire new contacts using forms to capture leads on your website, then sending them a confirmation email about their registration to your contact database.
It supports the Revenue objective by contributing to the following strategies:
Grow Contact Database
Drive First Purchase</t>
  </si>
  <si>
    <t>Basic workflow:
1. By using a customer engagement platform form, you collect the following information about the contact on your website:
- Email
- First name
- Last name
2. Based on the information above, contact is created in customer engagement platform.
3. The Shopify Create Contact node creates the contact in Shopify.
4. Confirmation email is sent about the contact creation.</t>
  </si>
  <si>
    <t>Win Back Inactive Leads</t>
  </si>
  <si>
    <t>Engage inactive leads one last time to try to win them back.
This lifecycle Tactic uses AI Lead lifecycle predictions to accurately target inactive customers with a personalized email with incentives at the predicted time of the purchase, to make them convert.
It supports the Revenue objective and contributes to the following strategies:
Driver first purchase
Reduce customer churn
Drive purchase frequency</t>
  </si>
  <si>
    <t xml:space="preserve">
Basic workflow:
1. Every day, the system identifies inactive leads.
2. These leads are sent an entry email to re-engage them.
3. If there is no response within 3 days, a follow-up email is sent.
4. The system waits an additional 27 days for engagement.
5. Finally, if there is still no response, the last purchase date is predicted for further analysis.</t>
  </si>
  <si>
    <t>Low in Stock</t>
  </si>
  <si>
    <t>This demand generation Tactic informs your customers that some products they were interested in are running low.
It supports the Revenue objective by contributing to the following strategies:
Drive First Purchase
Reduce Customer Churn
Drive Purchase Frequency
Drive Web Traffic
Increase Active Customer Revenue
Increase Premium Customer Revenue
Drive Second Purchase</t>
  </si>
  <si>
    <t>SMS Channel, Email Channel</t>
  </si>
  <si>
    <t>Basic workflow:
1. Product catalog is updated.
2. Products with low quantity are calculated.
3. Relevant contacts are matched.
4. Email with product details is sent.
5. SMS with product details is sent (if used)</t>
  </si>
  <si>
    <t>Onboarding (Loyalty)</t>
  </si>
  <si>
    <t xml:space="preserve">This Tactic welcomes your new members and drives them to their first Loyalty purchase.
It supports the Revenue objective by contributing to the following strategies:
Drive first purchase
Drive purchase frequency
Drive web traffic
Increase active customer revenue
Increase premium customer revenue
Increase retention
</t>
  </si>
  <si>
    <t>Basic workflow:
1. A customers registers for the loyalty program.
2. The new loyalty member receives an email promoting the loyalty program and encouraging a purchase.
3. Loyalty members not making a purchase in 7 days are sent a reminder email.</t>
  </si>
  <si>
    <t>Price drop</t>
  </si>
  <si>
    <t>This demand generation Tactic notifies your customers when the price of some products they are interested in has dropped.
It supports the Revenue objective by contributing to the following strategies:
Drive First Purchase
Reduce Customer Churn
Drive Purchase Frequency
Drive Web Traffic
Drive Second Purchase
Increase Active Customer Revenue</t>
  </si>
  <si>
    <t>Basic workflow:
1. Contacts view a product at least once within 3 days.
2. The price of the product the contacts are interested in has dropped by at least 10% in the previous day (these settings are configured in the Product Catalog Updates - Price drop trigger).
3. Relevant contacts are matched.
4. An SMS (or email if used) is sent containing product details to your contacts.</t>
  </si>
  <si>
    <t>Refer a friend (Loyalty)</t>
  </si>
  <si>
    <t>This tactic increases customer engagement with the loyalty program and motivates non-customers to purchase at your shop. By employing this tactic, you can let your members know about a referral program and reward them with Loyalty points or vouchers if they successfully refer a friend.
It supports the Revenue objective by contributing to the following strategies:
Grow Contact Database
Drive First Purchase
Increase Active Customer Revenue
Increase Premium Customer Revenue
Drive Second Purchase</t>
  </si>
  <si>
    <t>SMS Channel, Loyalty, Email Channel</t>
  </si>
  <si>
    <t>Basic workflow:
1. The system checks daily for loyalty program members who have made at least one purchase.
2. Identified members are sent a 'Refer a friend' tactic via email to encourage referrals.</t>
  </si>
  <si>
    <t>Refer a friend</t>
  </si>
  <si>
    <t>Registration Confirmation - Transactional (Shopify Flow)</t>
  </si>
  <si>
    <t>Welcome your newest contacts and make a great first impression.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Shopify exclusive Tactic is built in Interactions. Simply use the Shopify Event - Customer Registration to start this program.
It supports the Revenue objective and affects the following strategies:
Drive First Purchase</t>
  </si>
  <si>
    <t>SMS Channel, Mobile Engage, Email Channel</t>
  </si>
  <si>
    <t>Basic workflow:
1. After customer registration, the system checks for a valid SMS number.
2. If the number is valid, an SMS registration confirmation is sent.
3. If the number is not valid, a registration confirmation is sent through an alternative method.</t>
  </si>
  <si>
    <t>Registration confirmation - transactional (Shopify)</t>
  </si>
  <si>
    <t>Store re-opening (Geofencing)</t>
  </si>
  <si>
    <t>This lifecycle Tactic uses geolocation to identify your customers that are near a store and sends them an omnichannel, personalized offer.
This tactic supports the Revenue objective and affects the following strategies:
Grow Contact Database
Drive First Purchase</t>
  </si>
  <si>
    <t>SMS Channel, Mobile Engage</t>
  </si>
  <si>
    <t>Basic workflow:
1. Your contact enters a Geofence location, which triggers a mobile event that can be used in an Interactions program.
2. Interactions sends a pre-created mobile message.
3. The contact receives an overlay in-app message with a personalized offer.</t>
  </si>
  <si>
    <t>Store re-opening (Geolocation)</t>
  </si>
  <si>
    <t>Wishlist Back in stock</t>
  </si>
  <si>
    <t>This demand generation Tactic alerts your customers that some of the products they put on their wishlist are back in stock.
It supports the Revenue objective by contributing to the following strategies:
Drive First Purchase
Reduce Customer Churn
Drive Purchase Frequency
Drive Web Traffic
Increase Active Customer Revenue
Drive Second Purchase</t>
  </si>
  <si>
    <t>Basic Workflow:
1. The contacts add a product to their wishlist.
2. The product from the contacts' wishlist is back in stock.
3. Relevant contacts are matched.
4. Email (and if used, an SMS) is sent with product details.</t>
  </si>
  <si>
    <t>Wishlist Back in Stock (Shopify Flow)</t>
  </si>
  <si>
    <t>This demand generation Tactic alerts your customers that some of the products they put on their wishlist are back in stock. For this Tactic to work and to be triggered, first you need to activate a Shopify Flow automation in Shopify.
This Shopify Flow Tactic is built in Interactions.
It supports the Revenue objective by contributing to the following strategies:
Drive First Purchase
Reduce Customer Churn
Drive Second Purchase
Drive Web Traffic
Drive Purchase Frequency</t>
  </si>
  <si>
    <t>Web Channel, Email Channel, SMS Channel</t>
  </si>
  <si>
    <t>Basic workflow:
1. The 'Shopify Flow - Back in Stock' process is initiated.
2. Customers who have opted in via email are identified.
3. An email is then sent to these customers, notifying them of items back in stock on their wishlist.</t>
  </si>
  <si>
    <t>Wishlist Price drop</t>
  </si>
  <si>
    <t>This demand generation Tactic alerts your customers that the prices have dropped of some products they put on their wishlist.
It supports the Revenue objective by contributing to the following strategies:
Drive First Purchase
Reduce Customer Churn
Drive Purchase Frequency
Drive Web Traffic
Drive Second Purchase
Increase Active Customer Revenue</t>
  </si>
  <si>
    <t>Basic Workflow:
1. The contacts add a product to their wishlist.
2. The product from the contacts' wishlist drops in price.
3. Relevant contacts are matched.
4. Email (and if used, an SMS) is sent with product details.</t>
  </si>
  <si>
    <t>Wishlist Price Drop (Shopify Flow)</t>
  </si>
  <si>
    <t>This demand generation Tactic alerts your customers that the prices have dropped of some products they put on their wishlist.
It supports the Revenue objective by contributing to the following strategies:
Drive First Purchase
Reduce Customer Churn
Drive Purchase Frequency
Drive Web Traffic
Drive Second Purchase
Increase Active Customer Revenue</t>
  </si>
  <si>
    <t>Basic workflow:
1. The 'Shopify Flow - Price Drop' sequence starts.
2. Customers who have opted in for email notifications are selected.
3. A notification is sent to these customers about a price drop on items in their wishlist.</t>
  </si>
  <si>
    <t>Wishlist Reminder (Shopify Flow)</t>
  </si>
  <si>
    <t>This Tactic reminds your customers that their wishlisted items are waiting. For this Tactic to work and to be triggered, first you need to activate a Shopify Flow automation in Shopify.
This Shopify Flow Tactic is built in Interactions.
It supports the Revenue objective by contributing to the following strategies:
Drive First Purchase
Reduce Customer Churn
Drive Second Purchase
Drive Web Traffic</t>
  </si>
  <si>
    <t>Basic workflow:
1. The 'Shopify Flow - Wishlist Reminder' initiates.
2. The flow pauses for 30 days before checking customer activity.
3. If a purchase is made within 7 days after the pause, the process ends.
4. If no purchase is made, the customer's email opt-in status is verified.
5. Customers who have opted in receive a Wishlist Reminder email.</t>
  </si>
  <si>
    <t>Download Retail App</t>
  </si>
  <si>
    <t>This lifecycle Tactic asks your contacts who purchased online to download your app to gather push opt-in.
This tactic supports the Revenue objective and affects the following strategies:
Reduce Customer Churn
Drive Purchase Frequency
Increase Active Customer Revenue
Increase Premium Customer Revenue
Drive Second Purchase
Increase Existing Store Revenue
Increase Retention</t>
  </si>
  <si>
    <t>Basic workflow
1. Filter those contacts who purchased online in your web-store.
2. Check if there was application activity in the last 90 days.
3. Send an omni-channel message.
4. Check if there was application activity in the last  7 days.
5. Send a reminder.</t>
  </si>
  <si>
    <t>Enhance Customer Data (Loyalty)</t>
  </si>
  <si>
    <t>This Tactic helps you to get personal information from your customers, which strengthens your relationship with them to offer them a better experience.
It supports the Customer lifecycle objective by contributing to the following strategies:
Reduce customer churn 
Increase retention</t>
  </si>
  <si>
    <t>Basic workflow
1. Every day, loyalty members are checked for missing personal information.
2. An email campaign is sent to members with incomplete profiles encouraging them to finish their profile for a reward. help</t>
  </si>
  <si>
    <t>Fulfillment Confirmation - Transactional (Shopify Flow)</t>
  </si>
  <si>
    <t>Update your customers on an order fulfillment.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Shopify exclusive Tactic is build in Interactions. Simply use the Shopify Event - Fulfillment Created to start this program.
It supports the Revenue objective and affects the following strategies:
Drive purchase frequency
Increase Active Customer Revenue
Drive second purchase
Reduce Customer Churn</t>
  </si>
  <si>
    <t>Basic workflow:
1. Once fulfillments are created, a valid SMS number check is conducted.
2. If a valid number is present, an SMS fulfillment confirmation is sent.
3. If not, a fulfillment confirmation is sent through an alternate communication method.</t>
  </si>
  <si>
    <t>Fulfillment confirmation - transactional (Shopify)</t>
  </si>
  <si>
    <t>Order Cancellation - Transactional (Shopify Flow)</t>
  </si>
  <si>
    <r>
      <t xml:space="preserve">Update your customers that you have cancelled their order.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t>
    </r>
    <r>
      <rPr>
        <b/>
        <sz val="10"/>
        <color rgb="FF000000"/>
        <rFont val="Calibri"/>
        <family val="2"/>
        <scheme val="minor"/>
      </rPr>
      <t>Shopify exclusive Tactic</t>
    </r>
    <r>
      <rPr>
        <sz val="10"/>
        <color rgb="FF000000"/>
        <rFont val="Calibri"/>
        <family val="2"/>
        <scheme val="minor"/>
      </rPr>
      <t xml:space="preserve"> is build in Interactions. Simply use the Shopify Event - Order Cancelled to start this program.
It supports the Revenue objective and affects the following strategies:
Drive purchase frequency
Increase Average Order Value
Reduce Customer Churn
Increase Active Customer Revenue</t>
    </r>
  </si>
  <si>
    <t>SMS Channel, Mobile Engage,Email Channel</t>
  </si>
  <si>
    <t>Basic workflow:
1. When an order is cancelled, the system checks for a valid SMS number.
2. If the number is valid, an SMS with the order cancellation details is sent.
3. If the number is not valid, the order cancellation details are sent through an alternative method</t>
  </si>
  <si>
    <t>Order cancellation - transactional (Shopify)</t>
  </si>
  <si>
    <t>Order Confirmation - Transactional (Shopify Flow)</t>
  </si>
  <si>
    <t>Update your customers on a confirmed order.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Shopify exclusive Tactic is build in Interactions. Simply use the Shopify Event - Order to start this program.
It supports the Revenue objective and affects the following strategies:
Drive purchase frequency
Increase Active Customer Revenue
Drive second purchase
Reduce Customer Churn</t>
  </si>
  <si>
    <t>Basic workflow:
1. After an order is placed, a check for a valid SMS number is performed.
2. If a valid number exists, an SMS order confirmation is sent.
3. If there is no valid SMS number, a fulfillment confirmation is sent via an alternative communication method.</t>
  </si>
  <si>
    <t>Order confirmation - transactional (Shopify)</t>
  </si>
  <si>
    <t>Order Fulfillment Updates - Transactional (Shopify Flow)</t>
  </si>
  <si>
    <t>Notify your customers about order fulfillment updates, such as changes in the status of the order: Shipped, Delivered, Postponed, Failed, etc.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Shopify exclusive Tactic is build in Interactions. Simply use the Shopify Event - Fulfillment Updated to start this program.
It supports the Revenue objective and affects the following strategies:
Drive purchase frequency
Increase Active Customer Revenue
Drive second purchase
Reduce Customer Churn</t>
  </si>
  <si>
    <t>Basic workflow:
1. When fulfillments are updated, the system checks the status.
2. If the status is 'shipped', a fulfillment update is sent.
3. If the status is 'postponed', the system checks if the total order value is above 80.
4. For orders above 80, fulfillment updates are sent via SMS.
5. If the order value is not above 80, updates are sent through an alternate method.
6. If the status is 'successful delivery', a fulfillment update is communicated.
7. For 'failed delivery', the system sends a fulfillment update via SMS.</t>
  </si>
  <si>
    <t>Order fulfillment updates - transactional (Shopify)</t>
  </si>
  <si>
    <t>Order Refund - Transactional (Shopify Flow)</t>
  </si>
  <si>
    <t>Update your customers on a refund.
This transactional Tactic is enhancing your automatic email notifications sent by Shopify with additional channels to help reach your customers on their most preferred channel ensuring a better overall customer experience. 
The channels included are Email, Mobile Push and SMS Channel.
This Shopify exclusive Tactic is build in Interactions. Simply use the Shopify Event - Refund to start this program.
It supports the Revenue objective and affects the following strategies:
Drive purchase frequency
Increase Average Order Value
Reduce Customer Churn
Increase Active Customer Revenue</t>
  </si>
  <si>
    <t>Basic workflow:
1. A refund process begins with a valid SMS number check.
2. If the number is valid, an SMS with the order refund details is sent.
3. If not, the order refund details are sent through an alternative method.</t>
  </si>
  <si>
    <t>Order refund - transactional (Shopify)</t>
  </si>
  <si>
    <t>Post-purchase Bad Product Review (Shopify Flow)</t>
  </si>
  <si>
    <t>This lifecycle Tactic identifies your detractors on a post-purchase product review to measure satisfaction and drive repeat purchases. For this Tactic to work and to be triggered, first you need to activate a Shopify Flow automation in Shopify.
This Shopify Flow Tactic is built in Interactions.
It supports the Revenue objective by contributing to the following strategies:
Reduce Customer Churn
Drive Purchase Frequency
Increase Active Customer Revenue
Drive Second Purchase</t>
  </si>
  <si>
    <t>Basic workflow:
1. The process begins with the collection of a bad product review.
2. The bad review is added to the negative reviews record.
3. The process is then put on hold for a period of 60 days.
4. After the waiting period:
   - If the decision is positive, a post-purchase bad product review email is sent.
   - If the decision is negative, a different type of post-purchase bad product review email is sent, possibly with urgent content.</t>
  </si>
  <si>
    <t>Post-purchase feedback</t>
  </si>
  <si>
    <t xml:space="preserve">Create promoters and identify detractors with a post-purchase review campaign to drive satisfaction and repeat purchase.
This lifecycle Tactic is enhanced with a static content block showing the product(s) purchased and a simple pick list to rate their shopping experience.
This Shopify exclusive Tactic is build in Interactions. Simply use the Shopify Event - Order to start this program.
It supports the Revenue objective and affects the following strategies:
Reduce customer churn
Drive purchase frequency
Increase retention
Increase active customer revenue
</t>
  </si>
  <si>
    <t>Basic workflow:
1. The process initiates daily with the entry of post-purchase feedback into the system.
2. An essential email regarding post-purchase feedback is generated and sent to the customer.
3. The system then waits for 2 days until 18:00.
4. Once the 2-day period is over, an email behavior check is conducted.
5. Following the behavior check, another essential email is sent out regarding post-purchase feedback.</t>
  </si>
  <si>
    <t>Post-purchase feedback Bad Experience</t>
  </si>
  <si>
    <t>Contact detractors with a post-purchase review campaign to turn a negative experience into a positive one and drive a purchase repeat.
This lifecycle SMS exclusive Tactic serves as a response to the SMS campaign in Post-purchase feedback, asking customers to rate their shopping experience by answering to the message they got via SMS.
It supports the Revenue objective and affects the following strategies:
Reduce customer churn
Drive purchase frequency
Increase retention
Increase active customer revenue</t>
  </si>
  <si>
    <t>SMS Channel</t>
  </si>
  <si>
    <t>Basic workflow:
1. An external event triggers the start of the process.
2. The process checks if at least 100 days have passed since a specific starting point.
3. If 100 days have passed (Yes), the system sends post-purchase feedback communication to the customer.
4. If 100 days have not passed (No), the process ends.
5. After sending the feedback, the system waits for 96 hours.
6. Then, it checks if no purchase has been made since the feedback was sent.
7. If no purchase has been made (Yes), the system sends another post-purchase feedback communication.
8. If a purchase has been made (No), the process ends.</t>
  </si>
  <si>
    <t>Post-purchase feedback Good experience</t>
  </si>
  <si>
    <t>Create promoters with a post-purchase review campaign to drive satisfaction and repeat purchase.
This lifecycle SMS exclusive Tactic serves as a response to the SMS campaign in Post-purchase feedback, asking customers to rate their shopping experience by answering to the message they got via SMS.
It supports the Revenue objective and affects the following strategies:
Reduce customer churn
Drive purchase frequency
Increase retention
Increase active customer revenue</t>
  </si>
  <si>
    <t>Basic workflow:
1. The workflow is initiated by an external event.
2. A check is performed to confirm if at least 100 days have passed since an established point.
3. If it has been 100 days (Yes), a post-purchase feedback general email is sent.
4. If it has not been 100 days (No), the process concludes.
5. After sending the initial feedback email, the system waits for 96 hours.
6. Subsequently, it verifies whether a purchase has occurred since the last feedback email was sent.
7. If no new purchase has been made (Yes), a second post-purchase feedback general email is dispatched.
8. If a new purchase has been made (No), the process concludes.</t>
  </si>
  <si>
    <t>Post-purchase Good Product Review (Shopify Flow)</t>
  </si>
  <si>
    <t>This lifecycle Tactic identifies your promoters on a post-purchase product review to measure satisfaction and drive repeat purchases. For this Tactic to work and to be triggered, first you need to activate a Shopify Flow automation in Shopify.
This Shopify Flow Tactic is built in Interactions.
It supports the Revenue objective by contributing to the following strategies:
Reduce Customer Churn
Drive Purchase Frequency
Increase Active Customer Revenue
Drive Second Purchase</t>
  </si>
  <si>
    <t>Basic workflow:
1. A good product review is collected.
2. The process is paused for 60 days.
3. After 60 days, a decision is made:
   - If the decision is positive (Yes), a post-purchase good product review email is sent.
   - If the decision is negative (No), an alternative post-purchase good product review email is sent, which might be for escalation or special attention.</t>
  </si>
  <si>
    <t>Progressive profiling</t>
  </si>
  <si>
    <t>Capture data from your customers by keeping them engaged over time and reward their actions. Progressive profiling helps you make your customers feel more at ease by asking only for a small chunk of personal information at a time.  
This Tactic can be very useful if you think the customers would be willing to engage, but get discouraged by larger forms. Using this tactic you can obtain their personal information gradually and also give something back making it worth their while.
 This Acquisition and Conversion tactic has two versions:
Web Channel only: you can reward non-Loyalty customers for supplying information in a Web Channel campaign. Rewards can be vouchers, or anything else of your choice.
Loyalty: customers collect loyalty points as reward for their actions.
Progressive profiling affects the following strategies:
Grow Contact Database
Reduce Customer Churn
Drive Purchase Frequency
Increase Active Customer Revenue
Increase Premium Customer Revenue
Drive Second Purchase</t>
  </si>
  <si>
    <t>Email Channel, Loyalty, Web Channel</t>
  </si>
  <si>
    <t>Basic workflow:
1. Customer makes a purchase.
2. If personal data is missing, a Web Channel overlay including forms to ask for a piece of personal data appears. 
Three types of data are collected using standard settings with this Tactic:
- Date of Birth
- Interest
- Mobile number
- You can change the data to collect to any contact field of your choosing.
- Display a different form on the next purchase asking for a different piece of personal information.
- Reward on submitting forms (voucher or loyalty points).
- Continue with the campaign until all desired information is gathered.</t>
  </si>
  <si>
    <t>Progressive profiling (mobile number)</t>
  </si>
  <si>
    <t>Capture the mobile telephone number and get mobile DOI from your customers after their purchase to keep them engaged over time, without making them feel you are asking for information they do not want to give.
The smart inbound SMS function attributes the provided mobile telephone number to an existing contact and sets mobile opt-in status.
It supports the Active Customers objective and affects the following strategies:
Grow Contact Database
Reduce Customer Churn
Drive Purchase Frequency
Increase Active Customer Revenue
Increase Number of Orders</t>
  </si>
  <si>
    <t>Basic workflow:
1. The workflow begins when a purchase is made.
2. A condition check is performed to determine if the process should continue only once.
3. If the condition is met (Yes), the workflow waits for 3 hours.
4. If the condition is not met (No), the process concludes.
5. After 3 hours, the system checks the opt-in status.
6. If the opt-in status is true, a progressive profiling email is sent.
7. The system then waits for an event to occur.
8. If no event occurs (No), the process ends.
9. If an event does occur (Yes), the system sends another progressive profiling email.
10. The system waits again for an event.
11. If an event does occur (Yes), the process repeats the send action.
12. If no event occurs (No), the process concludes.</t>
  </si>
  <si>
    <t>Purchase anniversary</t>
  </si>
  <si>
    <t>Recognize and reward the anniversary of purchase to drive revenue and reward loyalty.
This lifecycle Tactic checks the exact date of purchase of your customers and is enhanced with personalized recommendations for the individual customer and a personalized voucher to drive repeated purchase.
It supports the following objectives and affects the strategies below:
Revenue:
Reduce customer churn
Increase average order value
Increase average customer revenue
Drive second purchase</t>
  </si>
  <si>
    <t>Basic workflow:
1. The process initiates every day.
2. It starts with the entry of a purchase anniversary advance notification.
3. An email regarding the purchase anniversary advance is then sent.
4. The process waits for 7 days until 07:00.
5. After 7 days, a check is made to decide whether to include or exclude the recipient.
6. If the decision is to include (Yes), the process concludes.
7. If the decision is to exclude (No), a purchase anniversary advance exclusion notification is sent, and the process concludes.</t>
  </si>
  <si>
    <t>Registration anniversary</t>
  </si>
  <si>
    <t>Recognize and reward the anniversary of registration to drive revenue and reward loyalty.
This lifecycle Tactic is enhanced with an additional content block for personalized recommendations for the individual customer and an offer for leads, defecting and inactive customers.
It supports the following objectives and affects the strategies below:
Revenue:
Reduce customer churn
Increase average order value
Increase active customer revenue
Active Customers:
Drive second purchase</t>
  </si>
  <si>
    <t>Basic workflow:
1. The process begins on a daily basis.
2. The first step checks if the date of the first registration matches the current date.
3. If it matches, a registration anniversary advance email is prepared.
4. The system then waits 7 days until 07:00 before proceeding.
5. At the end of the 7-day period, a registration anniversary advanced email filter is applied.
6. If the outcome of the filter is to include (Yes), the recipient is maintained in the process.
7. If the outcome of the filter is to exclude (No), the recipient is sent a registration anniversary advance exclusion email, and they are removed from the process.</t>
  </si>
  <si>
    <t>Reward Website Engagement (Loyalty)</t>
  </si>
  <si>
    <t>This Tactic keeps your members active by rewarding them for different website engagement events, such as leaving a review, comment, signing up for the newsletter etc, all in one program.
It supports the Active customers objective by contributing to the following strategies:
Reduce Customer Churn
Drive Purchase Frequency
Increase Premium Customer Revenue
Drive Second Purchase</t>
  </si>
  <si>
    <t>Loyalty, Email Channel</t>
  </si>
  <si>
    <t>Basic workflow:
1. A Website engagement event triggers the Tactic
2. A loyalty reward is assigned to members completing the engagement.
3. Notification email is sent to the user.</t>
  </si>
  <si>
    <t>Store re-opening</t>
  </si>
  <si>
    <t>This lifecycle Tactic sends an omni-channel, personalized, re-opening offer to all those contacts who have purchased either online or offline in the past year.
This tactic supports the Revenue objective and affects the following strategies:
Reduce Customer Churn
Drive Purchase Frequency
Increase Active Customer Revenue
Increase Premium Customer Revenue
Drive Second Purchase
Increase Existing Store Revenue
Increase New Store Revenue
Increase Retention</t>
  </si>
  <si>
    <t>Basic workflow:
1. Filter contacts who purchased online or offline in the past 365 days in your store.
2. Send an omni-channel message advertising the store re-opening.
3. Wait 7 days and check for offline purchase.
- Send a reminder.</t>
  </si>
  <si>
    <t>Store Updates</t>
  </si>
  <si>
    <t>This lifecycle Tactic communicates safety measures, new opening hours and every other information related to store openings and closings.
This tactic supports the Revenue objective and affects the following strategies:
Reduce Customer Churn
Drive Purchase Frequency
Drive Second Purchase
Increase Existing Store Revenue
Increase New Store Revenue
Increase Retention</t>
  </si>
  <si>
    <t>Basic workflow:
1. Filter those contacts who purchased online or offline in the past 365 days.
2. Send them an omni-channel message with latest information, updates on your store.</t>
  </si>
  <si>
    <t>Upgraded to Higher Tier (Loyalty)</t>
  </si>
  <si>
    <t>This Tactic increases customer engagement with the loyalty program and drives customers to continue moving forward.
It supports the Customer lifecycle objective by contributing to the strategies below:
Increase retention
Reduce customer churn
Drive web traffic</t>
  </si>
  <si>
    <t>Basic workflow:
A Loyalty member customer collects enough status points to advance into the next tier in the program.
The member receives an email about the advancement.</t>
  </si>
  <si>
    <t>Upgraded to higher tier</t>
  </si>
  <si>
    <t>Win back Website Visitors (Loyalty)</t>
  </si>
  <si>
    <t>This tactic increases traffic to your website with a focus on customers who have not visited for a long time. Loyalty allows you to offer a cost-free reward such as Exclusive Access, which is an experience that makes the customer feel special.
It supports the Customer lifecycle objective by contributing to the strategies below:
Drive web traffic
Reduce customer churn
Convert offline to online
Increase retention</t>
  </si>
  <si>
    <t>Basic workflow:
1. Every day, loyalty members are checked if they already took part in the win back Website Visitors Loyalty action.
2. Those who did not take part yet, are sent an email campaign.
3. Members visiting the defined website through the email campaign receive a reward.</t>
  </si>
  <si>
    <t>Win back website visitors</t>
  </si>
  <si>
    <t>Warranty Cross-Sell</t>
  </si>
  <si>
    <t xml:space="preserve">With this lifecycle Tactic you can follow up on a purchase with cross-promotion of a complementary service like insurance or product warranty.
It supports the Revenue objective by contributing to the following strategies:
Reduce Customer Churn
Drive Purchase Frequency
Increase Active Customer Revenue
Increase Premium Customer Revenue    </t>
  </si>
  <si>
    <t>Email Channel, Web Channel, CRM Ads, SMS Channel</t>
  </si>
  <si>
    <t>Basic workflow:
1. Purchase
2. Wait 7 days
3. Send a personalized warranty promotion
4. Send a reminder if no purchase is made help</t>
  </si>
  <si>
    <t>Warranty Expiration</t>
  </si>
  <si>
    <t xml:space="preserve">This lifecycle Tactic notifies your customers that their warranty will soon expire.
It supports the Revenue objective by contributing to the following strategies:
Reduce Customer Churn
Drive Purchase Frequency
Increase Active Customer Revenue
Increase Premium Customer Revenue    </t>
  </si>
  <si>
    <t>Basic workflow:
1. Warranty will expire in 3 months.
2. Send notification messages on different channels.</t>
  </si>
  <si>
    <t>Close to Next Tier (Loyalty)</t>
  </si>
  <si>
    <t>This Tactic drives members to earn more points and upgrade their status.
The incentive for the upcoming purchase and the new tier benefits that will open up, drives the customer to complete the upgrade.
It supports the Revenue objective by contributing to the following strategies:
Drive purchase frequency
Increase average order value
Increase active customer revenue
Increase premium customer revenue
Increase retention</t>
  </si>
  <si>
    <t>Basic workflow:
1. A loyalty member collects nearly enough status points to advance to the next tier.
2. The member receives an email promoting the advantages of the next tier and encouraging a purchase to advance earlier to next tier.</t>
  </si>
  <si>
    <t>Close to next tier</t>
  </si>
  <si>
    <t>Convert active buyers</t>
  </si>
  <si>
    <t xml:space="preserve">Identify the active buyers who are likely to purchase more frequently, and make them your most valuable customers.
This lifecycle Tactic uses AI Lead lifecycle predictions to accurately target customers with a personalized email with incentives based on the predicted time and amount of the purchase, to make them convert.
It supports the following objectives by contributing to the strategies below:
Revenue:
Increase average order value
Drive purchase frequency
Increase active customer revenue
Increase premium customer revenue
Active Customers:
Drive second purchase
</t>
  </si>
  <si>
    <t>Basic workflow:
1. Every day, the process starts by targeting active buyers.
2. An email entry is sent to convert active buyers as per a maximum allowance (Max AI).
3. After sending the initial email, the system waits for 3 days until 07:00.
4. Post the 3-day period, a follow-up action is taken to further convert active buyers, applying a filter based on the Max AI criteria.
5. A reminder email is then sent to convert active buyers again, adhering to the Max AI guidelines.
6. The process pauses for another 27 days until 07:00.
7. Following this period, a prediction is made regarding the last purchase date based on the latest information.</t>
  </si>
  <si>
    <t>Customers Research Online Purchase Offline</t>
  </si>
  <si>
    <t>Use this Tactic to encourage customers who have researched products online to make their first purchase in-store.
This lifecycle Tactic offers a discount to your customers who make a purchase in the physical store following their online research.
It supports the Revenue objective by contributing to the following strategies: 
Drive purchase frequency
Increase active customer revenue
Drive second purchase
Drive store sales
Increase existing store revenue</t>
  </si>
  <si>
    <t>Basic workflow:
1. Daily, the workflow targets active buyers for conversion via an initial email.
2. After a 3-day wait until 07:00, a filter is applied to select active buyers for a follow-up.
3. A reminder email is sent out after waiting an additional 27 days until 07:00.
4. Finally, the last purchase date is predicted to further tailor the conversion strategy.</t>
  </si>
  <si>
    <t>First Time Buyer to Repeat</t>
  </si>
  <si>
    <t>Identify the first-time buyers who are likely to purchase more frequently, and target them directly.
This lifecycle Tactic uses AI Buyer lifecycle predictions to accurately target first time buyers with personalized email including incentives and web banners at the predicted time of the purchase, to make them convert.
It supports the following objectives by contributing to the strategies below:
Revenue:
Drive purchase frequency
Active Customers:
Drive second purchase</t>
  </si>
  <si>
    <t xml:space="preserve">
Basic workflow:
1. On a daily basis, the workflow initiates targeting post-purchase upsell opportunities.
2. A follow-up is scheduled based on a specific timestamp, reflecting a previous event such as a payment.
3. After a 3-day interval until 07:00, a filter process takes place.
4. Then, a distribution step occurs at another specified timestamp.
5. The workflow waits for 27 days until 07:00 before proceeding.
6. Lastly, an analysis is conducted to predict the last purchase date for further engagement.</t>
  </si>
  <si>
    <t>In-session complementary cross-sell</t>
  </si>
  <si>
    <t>This lifecycle Tactic displays an in-session website overlay campaign, offering distinct complementary products to your clients that optimize or improve the original product by adding new functionalities.
It supports the Revenue objective by contributing to the following strategies:
Increase Average Order Value
Increase Active Customer Revenue
Increase Premium Customer Revenue
Increase Units Per Transaction
Drive Purchase Frequency</t>
  </si>
  <si>
    <t>Basic workflow:
1. Cart update.
2. Products in cart are from a strategically important category.
3. Display a website pop-up campaign with the complementary product category.</t>
  </si>
  <si>
    <t>Online to Offline</t>
  </si>
  <si>
    <t xml:space="preserve">This lifecycle Tactic encourages customers who have researched products online to make their first discounted purchase in-store.
It supports the Revenue objective by contributing to the following strategies: 
Drive purchase frequency
Increase active customer revenue
Drive second purchase
Drive store sales
Increase retention
Increase existing store revenue
</t>
  </si>
  <si>
    <t>Basic workflow:
1. The process starts daily, focusing on transitioning from online to offline engagement.
2. A 7-day wait period is observed until 07:00.
3. Following this, content is distributed at a specified time.
4. After a 4-day interval until 07:00, a decision point is reached.
5. If the decision is to include, the process advances.
6. If the decision is to exclude, the content is distributed at a different specified time, and the process concludes.</t>
  </si>
  <si>
    <t>Post-purchase category cross-sell</t>
  </si>
  <si>
    <t>Follow up on a purchase with cross-promotion of products in the same category, to increase cart value and customer lifetime value.
This lifecycle Tactic is enhanced with an additional content block for personalized category-level recommendations for the individual customer and an offer for leads, defecting and inactive customers.
This Shopify exclusive Tactic is build in Interactions. Simply use the Shopify Event - Order by Recurring Customer  to start this program.
It supports the Revenue objective and affects the following strategies:
Drive purchase frequency
Increase active customer revenue
Increase units per transaction
Increase retention
Drive second purchase
Increase average order value</t>
  </si>
  <si>
    <t>Basic workflow:
1. Each day, the process commences targeting potential category cross-sell opportunities.
2. Content is then distributed at a predetermined timestamp.
3. After a 4-day waiting period concluding at 07:00, a decision is made.
4. Should inclusion be the chosen action, the process moves forward.
5. If exclusion is the result, content is again distributed at a specified later timestamp, ending the process.</t>
  </si>
  <si>
    <t>Post-purchase cross-sell</t>
  </si>
  <si>
    <t>Encourage purchasing customers to increase their spending by promoting items commonly bought by other customers who made the same purchase.
This lifecycle Tactic follows up on a purchase with cross-promotion of products that customers who made the same purchase also bought, to increase cart value and customer lifetime value.
It supports the following objectives by contributing to the strategies below:
Revenue:
Increase average order value
Drive purchase frequency
Increase active customer revenue
Increase units per transaction
Active Customers:
Drive second purchase</t>
  </si>
  <si>
    <t>Basic workflow:
1. The process starts daily with an entry email for post-purchase cross-selling.
2. An advanced cross-sell email is then sent to customers.
3. The workflow pauses for 4 days, concluding at 07:00.
4. An email filter for advanced cross-selling is applied.
5. If the customer is included, the process ends.
6. If the customer is excluded, they receive a post-purchase cross-sell advancement notification. help</t>
  </si>
  <si>
    <t>Merchandised Cross-Sell</t>
  </si>
  <si>
    <t>With this lifecycle Tactic you can follow up on a purchase with cross-promotion of products based on different personalization rules, in order to increase cart value and customer lifetime value.
It supports the Revenue objective by contributing to the following strategies:
Increase Average Order Value
Drive Purchase Frequency
Increase Active Customer Revenue
Increase Premium Customer Revenue
Drive Second Purchase</t>
  </si>
  <si>
    <t>Basic workflow:
1. Purchase
2. Promote recommended products based on personalization rules
3. If no purchase is made, send reminder notifications on different channels</t>
  </si>
  <si>
    <t>Quality Trade-Up</t>
  </si>
  <si>
    <t>This lifecycle Tactic reminds your customers to try a more advanced version of the products they are buying on a regular basis. These product recommendations are based on Personalization rules.
It supports the Revenue objective by contributing to the following strategies:
Drive Purchase Frequency
Increase Active Customer Revenue
Increase Premium Customer Revenue</t>
  </si>
  <si>
    <t>Basic workflow:
1. Purchase
2. Wait 5 days
3. Incentivize customers to buy the more advanced version of the same product</t>
  </si>
  <si>
    <t>Product Registration</t>
  </si>
  <si>
    <t xml:space="preserve">This lifecycle Tactic offers your customers to register a product they bought in order to foster brand loyalty.
It supports the Active customers objective by contributing to the following strategies:
Grow Contact Database
Drive Purchase Frequency
Drive Web Traffic
Drive Second Purchase    </t>
  </si>
  <si>
    <t>Basic workflow:
1. Purchase
2. Wait for 3 days
3. Incentivize product registration
4. Send reminder on different channels</t>
  </si>
  <si>
    <t>Post-purchase complementary cross-sell</t>
  </si>
  <si>
    <t xml:space="preserve">This lifecycle Tactic displays a website pop-up campaign to remind your customers to look at complementary products to the ones they recently bought.
It supports the Revenue objective by contributing to the following strategies:
Increase Average Order Value
Increase Active Customer Revenue
Increase Premium Customer Revenue
Drive Second Purchase
</t>
  </si>
  <si>
    <t>Basic workflow:
1. Customer makes a purchase.
2. Purchased products are from a strategically important category.
3. Display website pop-up campaign with a complementary product category.</t>
  </si>
  <si>
    <t>Repeat Purchase Gamification</t>
  </si>
  <si>
    <t>This lifecycle Tactic uses AI Predictive lifecyle segments to encourage existing customers to make repeat purchases for access to exclusive rewards or gifts with every purchase.
It supports the Revenue objective and contributes to the Retention of active customers strategy.</t>
  </si>
  <si>
    <t>Web Channel, Email Channel, CRM Ads</t>
  </si>
  <si>
    <t>Basic workflow:
1. Predict the last purchase date for customers.
2. Segment customers into low, medium, and high value offers through an A/B test.
3. Send gamified emails according to the value segment.
4. Add engaged customers to a targeted audience list.
5. Over the next 5 days, send daily emails to predict the last purchase date.
6. Remove customers from the list after engagement or at the end of the 5-day period.</t>
  </si>
  <si>
    <t>Status</t>
  </si>
  <si>
    <t xml:space="preserve">The Abandoned Browse Tactic reacts to customers who are viewing your products but who leave your website without making a purchase or leaving any products in a cart.
</t>
  </si>
  <si>
    <t xml:space="preserve">The Abandoned Browse (Top selling category) Tactic reacts to customers who viewed a product from one of your best-selling product categories (based on the Past Purchases page) but who left your website without adding any products to their cart. This Tactic focuses on that top-selling product category and the campaign can include specific marketing materials related to that category (i.e. how-to choose guides, what is best for you recommendations etc.).
</t>
  </si>
  <si>
    <t xml:space="preserve">
This funnel tactic identifies known visitors who have added products to a cart but ended the session without purchasing.</t>
  </si>
  <si>
    <t xml:space="preserve">
This demand generation Tactic engages contacts before and on their birthday and build loyalty to your brand.
</t>
  </si>
  <si>
    <t xml:space="preserve">
This lifecycle Tactic ensures that your brand identity remains strong with your leads, pulling them back and driving them to make their first purchase.
</t>
  </si>
  <si>
    <t xml:space="preserve">Catch leads before they go cold and drive them to the first purchase.
</t>
  </si>
  <si>
    <t xml:space="preserve">
This lifecycle Tactic offers a discount to your leads who make a purchase in the physical store after their online research.
</t>
  </si>
  <si>
    <t xml:space="preserve">Your first welcome email is a good way to introduce new leads to your key brand message, build value and drive the first conversion.
</t>
  </si>
  <si>
    <t>SELECT TASK STATUS</t>
  </si>
  <si>
    <t>RETURN TO:</t>
  </si>
  <si>
    <t>The Abandoned Browse Tactic reacts to customers who are viewing your products but who leave your website without making a purchase or leaving any products in a cart.</t>
  </si>
  <si>
    <t xml:space="preserve">
This funnel Tactic encourages customers to continue their journey to purchase by sending an email with the best-selling product category they recently browsed and some additional marketing materials related to that category.
</t>
  </si>
  <si>
    <t xml:space="preserve">
This funnel tactic identifies known visitors who have added products to a cart but ended the session without purchasing. It encourages customers to complete their transaction by sending an initial email with the cart contents, followed by a reminder email 2 days later.
</t>
  </si>
  <si>
    <t xml:space="preserve">
This demand generation Tactic engages contacts before and on their birthday and build loyalty to your brand.
</t>
  </si>
  <si>
    <t>This lifecycle Tactic encourages offline purchasing customers to make their first online purchase.</t>
  </si>
  <si>
    <t xml:space="preserve">This lifecycle Tactic encourages customers to review the specific store on Google or the brands' website to build their online communities.
</t>
  </si>
  <si>
    <t xml:space="preserve">This lifecycle Tactic builds on the successful conversion of a lead to a first-time buyer and drives towards that crucial second purchase, turning them into repeat, loyal customers.
</t>
  </si>
  <si>
    <t>This lifecycle Tactic looks at your offline purchase data and uses it to drive repeat sales through digital channels and measure the impact across online, mobile and stores as part of an integrated omni-channel strategy.</t>
  </si>
  <si>
    <t xml:space="preserve">This funnel Tactic encourages customers to continue their journey to purchase by sending an email with the best-selling product category they recently browsed and some additional marketing materials related to that category.
</t>
  </si>
  <si>
    <t>This demand generation Tactic engages contacts before and on their birthday and build loyalty to your brand.</t>
  </si>
  <si>
    <t>CRM Ads, SMS Channel, Email Channel</t>
  </si>
  <si>
    <t xml:space="preserve">
This funnel Tactic encourages customers to continue their journey to purchase by sending an email with the best-selling product category they recently browsed and some additional marketing materials related to that category.</t>
  </si>
  <si>
    <t xml:space="preserve">
This funnel tactic identifies known visitors who have added products to a cart but ended the session without purchasing. It encourages customers to complete their transaction by sending an initial email with the cart contents, followed by a reminder email 2 days later.</t>
  </si>
  <si>
    <t xml:space="preserve">
This demand generation Tactic engages contacts before and on their birthday and build loyalty to your brand.</t>
  </si>
  <si>
    <t xml:space="preserve">This Tactic increases customer engagement with the loyalty program and drives customers to redeem their points for rewards before they expire.
</t>
  </si>
  <si>
    <t xml:space="preserve">
This lifecycle tactic identifies inactive contacts and re-engages with them product recommendations and incentives via email. If they fail to respond, you can stop using that channel and try another one.</t>
  </si>
  <si>
    <t xml:space="preserve">
This funnel Tactic encourages customers to continue their journey to purchase by sending an email with the best-selling product category they recently browsed and some additional marketing materials related to that category.</t>
  </si>
  <si>
    <t>This Tactic increases customer engagement with the loyalty program and drives customers to redeem their points for rewards before they expire.</t>
  </si>
  <si>
    <t xml:space="preserve">
This lifecycle tactic identifies customers who are on their way to becoming inactive, and encourages them to purchase with two emails containing product recommendations and voucher incentives, supported by social network ads.</t>
  </si>
  <si>
    <t>This demand generation Tactic notifies your customers when some products they are interested in are back in stock.</t>
  </si>
  <si>
    <t>Identify leads who are likely to convert and drive their first purchase with a targeted incentive.
This Acquisition and Conversion Tactic uses AI Lead lifecycle predictions to accurately target Leads who are likely to convert with personalized email with incentives and web banners at the predicted time of the purchase.</t>
  </si>
  <si>
    <t>With this lifecycle tactic you can launch an express sale event seamlessly, to maximize revenue before, during and after the promotion campaign.</t>
  </si>
  <si>
    <t>This funnel Tactic identifies known visitors who have added products to a cart but ended the session without purchasing. It encourages customers to complete their transaction by sending an initial email with the cart contents, followed by a reminder email if still no purchase happens.</t>
  </si>
  <si>
    <t>This lifecycle Tactic increases the average order value by displaying a timely website overlay campaign when the total cart value of the customer is close to free shipping.</t>
  </si>
  <si>
    <t>This Acquisition and Conversion Tactic encourages your new customers to join the Loyalty program by highlighting it's advantages.</t>
  </si>
  <si>
    <t>This acquisition and conversion Tactic helps you to acquire new contacts using forms to capture leads on your website, then sending them a confirmation email about their registration to your contact database.</t>
  </si>
  <si>
    <t xml:space="preserve">
This lifecycle Tactic uses AI Lead lifecycle predictions to accurately target inactive customers with a personalized email with incentives at the predicted time of the purchase, to make them convert.</t>
  </si>
  <si>
    <t>This demand generation Tactic informs your customers that some products they were interested in are running low.</t>
  </si>
  <si>
    <t>This Tactic welcomes your new members and drives them to their first Loyalty purchase.</t>
  </si>
  <si>
    <t>This demand generation Tactic notifies your customers when the price of some products they are interested in has dropped.</t>
  </si>
  <si>
    <t>This tactic increases customer engagement with the loyalty program and motivates non-customers to purchase at your shop. By employing this tactic, you can let your members know about a referral program and reward them with Loyalty points or vouchers if they successfully refer a friend.</t>
  </si>
  <si>
    <t>This lifecycle Tactic uses geolocation to identify your customers that are near a store and sends them an omnichannel, personalized offer.</t>
  </si>
  <si>
    <t>This demand generation Tactic alerts your customers that some of the products they put on their wishlist are back in stock.</t>
  </si>
  <si>
    <t>This demand generation Tactic alerts your customers that some of the products they put on their wishlist are back in stock. For this Tactic to work and to be triggered, first you need to activate a Shopify Flow automation in Shopify.</t>
  </si>
  <si>
    <t>This demand generation Tactic alerts your customers that the prices have dropped of some products they put on their wishlist.</t>
  </si>
  <si>
    <t>This Tactic reminds your customers that their wishlisted items are waiting. For this Tactic to work and to be triggered, first you need to activate a Shopify Flow automation in Shopify.</t>
  </si>
  <si>
    <t xml:space="preserve">This lifecycle Tactic asks your contacts who purchased online to download your app to gather push opt-in.
</t>
  </si>
  <si>
    <t>This Tactic helps you to get personal information from your customers, which strengthens your relationship with them to offer them a better experience.</t>
  </si>
  <si>
    <t xml:space="preserve">This lifecycle Tactic uses AI Lead lifecycle predictions to accurately target inactive customers with a personalized email with incentives at the predicted time of the purchase, to make them convert.
</t>
  </si>
  <si>
    <t>This lifecycle Tactic identifies your detractors on a post-purchase product review to measure satisfaction and drive repeat purchases. For this Tactic to work and to be triggered, first you need to activate a Shopify Flow automation in Shopify.</t>
  </si>
  <si>
    <t>Create promoters and identify detractors with a post-purchase review campaign to drive satisfaction and repeat purchase.</t>
  </si>
  <si>
    <t>Contact detractors with a post-purchase review campaign to turn a negative experience into a positive one and drive a purchase repeat.</t>
  </si>
  <si>
    <t>Create promoters with a post-purchase review campaign to drive satisfaction and repeat purchase.</t>
  </si>
  <si>
    <t xml:space="preserve">This lifecycle Tactic identifies your promoters on a post-purchase product review to measure satisfaction and drive repeat purchases. For this Tactic to work and to be triggered, first you need to activate a Shopify Flow automation in Shopify.
</t>
  </si>
  <si>
    <t xml:space="preserve">Capture data from your customers by keeping them engaged over time and reward their actions. Progressive profiling helps you make your customers feel more at ease by asking only for a small chunk of personal information at a time.  </t>
  </si>
  <si>
    <t>Capture the mobile telephone number and get mobile DOI from your customers after their purchase to keep them engaged over time, without making them feel you are asking for information they do not want to give.</t>
  </si>
  <si>
    <t>Recognize and reward the anniversary of purchase to drive revenue and reward loyalty.</t>
  </si>
  <si>
    <t>Recognize and reward the anniversary of registration to drive revenue and reward loyalty.</t>
  </si>
  <si>
    <t>This Tactic keeps your members active by rewarding them for different website engagement events, such as leaving a review, comment, signing up for the newsletter etc, all in one program.</t>
  </si>
  <si>
    <t>This lifecycle Tactic sends an omni-channel, personalized, re-opening offer to all those contacts who have purchased either online or offline in the past year.</t>
  </si>
  <si>
    <t>This lifecycle Tactic communicates safety measures, new opening hours and every other information related to store openings and closings.</t>
  </si>
  <si>
    <t>This Tactic increases customer engagement with the loyalty program and drives customers to continue moving forward.</t>
  </si>
  <si>
    <t>This tactic increases traffic to your website with a focus on customers who have not visited for a long time. Loyalty allows you to offer a cost-free reward such as Exclusive Access, which is an experience that makes the customer feel special.</t>
  </si>
  <si>
    <t xml:space="preserve">With this lifecycle Tactic you can follow up on a purchase with cross-promotion of a complementary service like insurance or product warranty.    </t>
  </si>
  <si>
    <t xml:space="preserve">This lifecycle Tactic notifies your customers that their warranty will soon expire.
</t>
  </si>
  <si>
    <t xml:space="preserve">This demand generation Tactic notifies your customers when some products they are interested in are back in stock.
</t>
  </si>
  <si>
    <t>This Tactic drives members to earn more points and upgrade their status.</t>
  </si>
  <si>
    <t>Identify the active buyers who are likely to purchase more frequently, and make them your most valuable customers.</t>
  </si>
  <si>
    <t>Use this Tactic to encourage customers who have researched products online to make their first purchase in-store.</t>
  </si>
  <si>
    <t>Identify the first-time buyers who are likely to purchase more frequently, and target them directly.</t>
  </si>
  <si>
    <t>This lifecycle Tactic displays an in-session website overlay campaign, offering distinct complementary products to your clients that optimize or improve the original product by adding new functionalities.</t>
  </si>
  <si>
    <t xml:space="preserve">
This lifecycle Tactic uses AI Lead lifecycle predictions to accurately target inactive customers with a personalized email with incentives at the predicted time of the purchase, to make them convert.
</t>
  </si>
  <si>
    <t>This lifecycle Tactic encourages customers who have researched products online to make their first discounted purchase in-store.</t>
  </si>
  <si>
    <t>This lifecycle Tactic identifies your detractors on a post-purchase product review to measure satisfaction and drive repeat purchases.</t>
  </si>
  <si>
    <t>Encourage purchasing customers to increase their spending by promoting items commonly bought by other customers who made the same purchase.</t>
  </si>
  <si>
    <t xml:space="preserve">
This lifecycle Tactic is enhanced with a static content block showing the product(s) purchased and a simple pick list to rate their shopping experience.</t>
  </si>
  <si>
    <t>This lifecycle Tactic identifies your promoters on a post-purchase product review to measure satisfaction and drive repeat purchases.</t>
  </si>
  <si>
    <t xml:space="preserve">This demand generation Tactic alerts your customers that some of the products they put on their wishlist are back in stock.
</t>
  </si>
  <si>
    <t>With this lifecycle Tactic you can follow up on a purchase with cross-promotion of products based on different personalization rules, in order to increase cart value and customer lifetime value.</t>
  </si>
  <si>
    <t>This lifecycle Tactic reminds your customers to try a more advanced version of the products they are buying on a regular basis. These product recommendations are based on Personalization rules.</t>
  </si>
  <si>
    <t>With this lifecycle Tactic you can follow up on a purchase with cross-promotion of a complementary service like insurance or product warranty.</t>
  </si>
  <si>
    <t>This lifecycle Tactic notifies your customers that their warranty will soon expire.</t>
  </si>
  <si>
    <t>This lifecycle Tactic offers your customers to register a product they bought in order to foster brand loyalty.</t>
  </si>
  <si>
    <t xml:space="preserve">This funnel Tactic identifies known visitors who have added products to a cart but ended the session without purchasing. It encourages customers to complete their transaction by sending an initial email with the cart contents, followed by a reminder email if still no purchase happens. </t>
  </si>
  <si>
    <t xml:space="preserve">This lifecycle Tactic offers your customers to register a product they bought in order to foster brand loyalty.
</t>
  </si>
  <si>
    <t>This lifecycle Tactic displays a website pop-up campaign to remind your customers to look at complementary products to the ones they recently bought.</t>
  </si>
  <si>
    <t>This lifecycle Tactic builds on the successful conversion of a lead to a first-time buyer and drives towards that crucial second purchase, turning them into repeat, loyal customers.</t>
  </si>
  <si>
    <t>Capture data from your customers by keeping them engaged over time and reward their actions. Progressive profiling helps you make your customers feel more at ease by asking only for a small chunk of personal information at a time.</t>
  </si>
  <si>
    <t xml:space="preserve">This lifecycle Tactic uses AI Lead lifecycle predictions to accurately target customers with a personalized email with incentives based on the predicted time and amount of the purchase, to make them convert.
</t>
  </si>
  <si>
    <t xml:space="preserve">Use this Tactic to encourage customers who have researched products online to make their first purchase in-store.
</t>
  </si>
  <si>
    <t>This lifecycle Tactic asks your contacts who purchased online to download your app to gather push opt-in.</t>
  </si>
  <si>
    <t xml:space="preserve">
This lifecycle Tactic uses AI Buyer lifecycle predictions to accurately target first time buyers with personalized email including incentives and web banners at the predicted time of the purchase, to make them convert.</t>
  </si>
  <si>
    <t xml:space="preserve">This lifecycle Tactic identifies your detractors on a post-purchase product review to measure satisfaction and drive repeat purchases. For this Tactic to work and to be triggered, first you need to activate a Shopify Flow automation in Shopify.
</t>
  </si>
  <si>
    <t xml:space="preserve">This lifecycle Tactic identifies your promoters on a post-purchase product review to measure satisfaction and drive repeat purchases. </t>
  </si>
  <si>
    <t xml:space="preserve">Recognize and reward the anniversary of purchase to drive revenue and reward loyalty.
</t>
  </si>
  <si>
    <t>This Tactic reminds your customers that their wishlisted items are waiting.</t>
  </si>
  <si>
    <t>Identify leads who are likely to convert and drive their first purchase with a targeted incentive.</t>
  </si>
  <si>
    <t>This lifecycle Tactic reminds your customers to try a more advanced version of the products they are buying on a regular basis.</t>
  </si>
  <si>
    <t>This lifecycle Tactic uses AI Predictive lifecyle segments to encourage existing customers to make repeat purchases for access to exclusive rewards or gifts with every purchase.</t>
  </si>
  <si>
    <t>Follow up on a purchase with cross-promotion of products in the same category, to increase cart value and customer lifetime value. It also gives you the opportunity to exclude serial refunders from your post-purchase marketing initiatives.</t>
  </si>
  <si>
    <t>Use this Tactic to encourage leads who have researched products online to make their first purchase in-store.</t>
  </si>
  <si>
    <t xml:space="preserve">This lifecycle Tactic encourages customers who have researched products online to make their first discounted purchase in-store.
</t>
  </si>
  <si>
    <t>Lead Acquisition (Shopify)</t>
  </si>
  <si>
    <t>This Shopify exclusive acquisition and conversion Tactic helps you to acquire new contacts using forms to capture leads on your website, then sending them a confirmation email about their registration to your contact database.</t>
  </si>
  <si>
    <t xml:space="preserve">Increase Number of Orders </t>
  </si>
  <si>
    <t>More Info</t>
  </si>
  <si>
    <t>customer engagement platform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</si>
</sst>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u/>
      <sz val="12"/>
      <color theme="10"/>
      <name val="Calibri"/>
      <family val="2"/>
      <scheme val="minor"/>
    </font>
    <font>
      <sz val="13"/>
      <color theme="0"/>
      <name val="Helvetica Neue"/>
      <family val="2"/>
    </font>
    <font>
      <sz val="14"/>
      <color rgb="FF000000"/>
      <name val="Arial"/>
      <family val="2"/>
    </font>
    <font>
      <b/>
      <sz val="24"/>
      <color rgb="FF0070C0"/>
      <name val="Calibri"/>
      <family val="2"/>
      <scheme val="minor"/>
    </font>
    <font>
      <b/>
      <sz val="12"/>
      <color rgb="FF0070C0"/>
      <name val="Calibri"/>
      <family val="2"/>
      <scheme val="minor"/>
    </font>
    <font>
      <b/>
      <sz val="20"/>
      <color theme="1"/>
      <name val="Calibri"/>
      <family val="2"/>
      <scheme val="minor"/>
    </font>
    <font>
      <b/>
      <sz val="11"/>
      <color theme="1"/>
      <name val="Calibri"/>
      <family val="2"/>
      <scheme val="minor"/>
    </font>
    <font>
      <sz val="12"/>
      <color rgb="FFFF0000"/>
      <name val="Calibri"/>
      <family val="2"/>
      <scheme val="minor"/>
    </font>
    <font>
      <sz val="10"/>
      <color rgb="FF000000"/>
      <name val="Calibri"/>
      <family val="2"/>
      <scheme val="minor"/>
    </font>
    <font>
      <b/>
      <sz val="10"/>
      <color rgb="FF000000"/>
      <name val="Calibri"/>
      <family val="2"/>
      <scheme val="minor"/>
    </font>
  </fonts>
  <fills count="16">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theme="4" tint="0.79998168889431442"/>
      </patternFill>
    </fill>
    <fill>
      <patternFill patternType="solid">
        <fgColor theme="9" tint="0.39997558519241921"/>
        <bgColor indexed="64"/>
      </patternFill>
    </fill>
    <fill>
      <patternFill patternType="solid">
        <fgColor theme="9" tint="0.39997558519241921"/>
        <bgColor theme="4" tint="0.59999389629810485"/>
      </patternFill>
    </fill>
    <fill>
      <patternFill patternType="solid">
        <fgColor theme="4" tint="0.59999389629810485"/>
        <bgColor theme="4" tint="0.79998168889431442"/>
      </patternFill>
    </fill>
    <fill>
      <patternFill patternType="solid">
        <fgColor theme="4" tint="0.79998168889431442"/>
        <bgColor theme="4" tint="0.59999389629810485"/>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medium">
        <color indexed="64"/>
      </top>
      <bottom style="thin">
        <color theme="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thin">
        <color theme="0"/>
      </top>
      <bottom style="medium">
        <color rgb="FF000000"/>
      </bottom>
      <diagonal/>
    </border>
  </borders>
  <cellStyleXfs count="4">
    <xf numFmtId="0" fontId="0" fillId="0" borderId="0"/>
    <xf numFmtId="9" fontId="3" fillId="0" borderId="0" applyFont="0" applyFill="0" applyBorder="0" applyAlignment="0" applyProtection="0"/>
    <xf numFmtId="0" fontId="1" fillId="2" borderId="0" applyNumberFormat="0" applyBorder="0" applyAlignment="0" applyProtection="0"/>
    <xf numFmtId="0" fontId="6" fillId="0" borderId="0" applyNumberFormat="0" applyFill="0" applyBorder="0" applyAlignment="0" applyProtection="0"/>
  </cellStyleXfs>
  <cellXfs count="14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 fillId="3" borderId="0" xfId="0" applyFont="1" applyFill="1" applyAlignment="1">
      <alignment horizontal="center" vertical="center" wrapText="1"/>
    </xf>
    <xf numFmtId="0" fontId="0" fillId="0" borderId="15" xfId="0" applyBorder="1" applyAlignment="1">
      <alignment horizontal="center" vertical="center" wrapText="1"/>
    </xf>
    <xf numFmtId="0" fontId="2"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19" xfId="0" applyBorder="1" applyAlignment="1">
      <alignment horizontal="center" vertical="center" wrapText="1"/>
    </xf>
    <xf numFmtId="0" fontId="2"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17" xfId="0" applyBorder="1" applyAlignment="1">
      <alignment horizontal="center" vertical="center" wrapText="1"/>
    </xf>
    <xf numFmtId="0" fontId="6" fillId="0" borderId="14" xfId="3"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0" borderId="0" xfId="0" applyFont="1" applyAlignment="1">
      <alignmen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0" fillId="3" borderId="0" xfId="0" applyFill="1" applyAlignment="1">
      <alignment horizontal="center" vertical="center" wrapText="1"/>
    </xf>
    <xf numFmtId="0" fontId="7" fillId="0" borderId="0" xfId="0" applyFont="1"/>
    <xf numFmtId="0" fontId="8" fillId="0" borderId="0" xfId="0" applyFont="1"/>
    <xf numFmtId="9" fontId="4" fillId="0" borderId="14" xfId="1" applyFont="1" applyBorder="1" applyAlignment="1">
      <alignment horizontal="left" vertical="center" wrapText="1"/>
    </xf>
    <xf numFmtId="9" fontId="4" fillId="0" borderId="1" xfId="1" applyFont="1" applyBorder="1" applyAlignment="1">
      <alignment horizontal="left" vertical="center" wrapText="1"/>
    </xf>
    <xf numFmtId="0" fontId="0" fillId="4" borderId="0" xfId="0" applyFill="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1" fillId="2" borderId="7" xfId="2" applyBorder="1" applyAlignment="1">
      <alignment horizontal="center" vertical="center" wrapText="1"/>
    </xf>
    <xf numFmtId="0" fontId="1" fillId="2" borderId="0" xfId="2" applyBorder="1" applyAlignment="1">
      <alignment horizontal="center" vertical="center" wrapText="1"/>
    </xf>
    <xf numFmtId="0" fontId="1" fillId="2" borderId="8" xfId="2" applyBorder="1" applyAlignment="1">
      <alignment horizontal="center" vertical="center" wrapText="1"/>
    </xf>
    <xf numFmtId="0" fontId="1" fillId="2" borderId="9" xfId="2" applyBorder="1" applyAlignment="1">
      <alignment horizontal="center" vertical="center" wrapText="1"/>
    </xf>
    <xf numFmtId="0" fontId="1" fillId="2" borderId="10" xfId="2" applyBorder="1" applyAlignment="1">
      <alignment horizontal="center" vertical="center" wrapText="1"/>
    </xf>
    <xf numFmtId="0" fontId="1" fillId="2" borderId="11" xfId="2" applyBorder="1" applyAlignment="1">
      <alignment horizontal="center" vertical="center" wrapText="1"/>
    </xf>
    <xf numFmtId="0" fontId="12" fillId="0" borderId="0" xfId="0" applyFont="1"/>
    <xf numFmtId="0" fontId="4" fillId="6" borderId="2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0" fillId="6" borderId="15" xfId="0" applyFill="1" applyBorder="1" applyAlignment="1">
      <alignment horizontal="center" vertical="center" wrapText="1"/>
    </xf>
    <xf numFmtId="0" fontId="4" fillId="7" borderId="20"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0" fillId="7" borderId="15" xfId="0" applyFill="1" applyBorder="1" applyAlignment="1">
      <alignment horizontal="center" vertical="center" wrapText="1"/>
    </xf>
    <xf numFmtId="0" fontId="4" fillId="7" borderId="38"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0" fillId="7" borderId="38" xfId="0"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0" fillId="7" borderId="39" xfId="0" applyFill="1" applyBorder="1" applyAlignment="1">
      <alignment horizontal="center" vertical="center" wrapText="1"/>
    </xf>
    <xf numFmtId="0" fontId="2" fillId="8" borderId="40" xfId="0" applyFont="1" applyFill="1" applyBorder="1"/>
    <xf numFmtId="0" fontId="2" fillId="8" borderId="41" xfId="0" applyFont="1" applyFill="1" applyBorder="1"/>
    <xf numFmtId="0" fontId="14" fillId="8" borderId="41" xfId="0" applyFont="1" applyFill="1" applyBorder="1"/>
    <xf numFmtId="0" fontId="14" fillId="8" borderId="42" xfId="0" applyFont="1" applyFill="1" applyBorder="1"/>
    <xf numFmtId="0" fontId="13" fillId="0" borderId="0" xfId="0" applyFont="1" applyAlignment="1">
      <alignment horizontal="center" vertical="center" wrapText="1"/>
    </xf>
    <xf numFmtId="0" fontId="13" fillId="0" borderId="0" xfId="0" applyFont="1"/>
    <xf numFmtId="0" fontId="1" fillId="0" borderId="0" xfId="0" applyFont="1"/>
    <xf numFmtId="0" fontId="2" fillId="9" borderId="43"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12" fillId="0" borderId="0" xfId="0" applyFont="1" applyAlignment="1">
      <alignment horizontal="center" vertical="center"/>
    </xf>
    <xf numFmtId="0" fontId="2" fillId="7" borderId="46"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0" fillId="11" borderId="15" xfId="0" applyFill="1" applyBorder="1" applyAlignment="1">
      <alignment horizontal="center" vertical="center" wrapText="1"/>
    </xf>
    <xf numFmtId="0" fontId="2" fillId="12" borderId="43" xfId="0" applyFont="1" applyFill="1" applyBorder="1" applyAlignment="1">
      <alignment horizontal="center" vertical="center" wrapText="1"/>
    </xf>
    <xf numFmtId="0" fontId="0" fillId="12" borderId="0" xfId="0" applyFill="1"/>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4" fillId="12" borderId="20"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0" fillId="12" borderId="15" xfId="0" applyFill="1" applyBorder="1" applyAlignment="1">
      <alignment horizontal="center" vertical="center" wrapText="1"/>
    </xf>
    <xf numFmtId="0" fontId="4" fillId="12" borderId="16"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0" fillId="13" borderId="15" xfId="0" applyFill="1" applyBorder="1" applyAlignment="1">
      <alignment horizontal="center" vertical="center" wrapText="1"/>
    </xf>
    <xf numFmtId="0" fontId="14" fillId="11" borderId="15" xfId="0" applyFont="1" applyFill="1" applyBorder="1" applyAlignment="1">
      <alignment horizontal="center" vertical="center" wrapText="1"/>
    </xf>
    <xf numFmtId="0" fontId="0" fillId="10" borderId="0" xfId="0" applyFill="1"/>
    <xf numFmtId="0" fontId="0" fillId="9" borderId="0" xfId="0" applyFill="1"/>
    <xf numFmtId="0" fontId="12" fillId="8" borderId="0" xfId="0" applyFont="1" applyFill="1"/>
    <xf numFmtId="0" fontId="0" fillId="8" borderId="0" xfId="0" applyFill="1"/>
    <xf numFmtId="0" fontId="4" fillId="9" borderId="15"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0" fillId="9" borderId="15" xfId="0" applyFill="1" applyBorder="1" applyAlignment="1">
      <alignment horizontal="center" vertical="center" wrapText="1"/>
    </xf>
    <xf numFmtId="0" fontId="4" fillId="15" borderId="15"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0" fillId="15" borderId="15" xfId="0" applyFill="1" applyBorder="1" applyAlignment="1">
      <alignment horizontal="center" vertical="center" wrapText="1"/>
    </xf>
    <xf numFmtId="0" fontId="2" fillId="9" borderId="41" xfId="0" applyFont="1" applyFill="1" applyBorder="1"/>
    <xf numFmtId="0" fontId="4" fillId="15" borderId="39" xfId="0" applyFont="1" applyFill="1" applyBorder="1" applyAlignment="1">
      <alignment horizontal="center" vertical="center" wrapText="1"/>
    </xf>
    <xf numFmtId="0" fontId="2" fillId="15" borderId="39" xfId="0" applyFont="1" applyFill="1" applyBorder="1" applyAlignment="1">
      <alignment horizontal="center" vertical="center" wrapText="1"/>
    </xf>
    <xf numFmtId="0" fontId="0" fillId="15" borderId="39" xfId="0" applyFill="1" applyBorder="1" applyAlignment="1">
      <alignment horizontal="center" vertical="center" wrapText="1"/>
    </xf>
    <xf numFmtId="0" fontId="4" fillId="14" borderId="15"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0" fillId="14" borderId="15" xfId="0" applyFill="1" applyBorder="1" applyAlignment="1">
      <alignment horizontal="center" vertical="center" wrapText="1"/>
    </xf>
    <xf numFmtId="0" fontId="2" fillId="10" borderId="41" xfId="0" applyFont="1" applyFill="1" applyBorder="1"/>
    <xf numFmtId="0" fontId="1" fillId="2" borderId="21" xfId="2" applyBorder="1" applyAlignment="1">
      <alignment horizontal="center" vertical="center" wrapText="1"/>
    </xf>
    <xf numFmtId="0" fontId="1" fillId="2" borderId="22" xfId="2" applyBorder="1" applyAlignment="1">
      <alignment horizontal="center" vertical="center" wrapText="1"/>
    </xf>
    <xf numFmtId="0" fontId="1" fillId="2" borderId="23" xfId="2" applyBorder="1" applyAlignment="1">
      <alignment horizontal="center" vertical="center" wrapText="1"/>
    </xf>
    <xf numFmtId="0" fontId="9" fillId="0" borderId="0" xfId="0" applyFont="1" applyAlignment="1">
      <alignment horizontal="center" vertical="center" wrapText="1"/>
    </xf>
    <xf numFmtId="0" fontId="4" fillId="3" borderId="12"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14" xfId="2" applyFont="1" applyFill="1" applyBorder="1" applyAlignment="1">
      <alignment horizontal="center" vertical="center" wrapText="1"/>
    </xf>
    <xf numFmtId="0" fontId="1" fillId="2" borderId="37" xfId="2" applyBorder="1" applyAlignment="1">
      <alignment horizontal="center" vertical="center" wrapText="1"/>
    </xf>
    <xf numFmtId="0" fontId="1" fillId="2" borderId="32" xfId="2" applyBorder="1" applyAlignment="1">
      <alignment horizontal="center" vertical="center" wrapText="1"/>
    </xf>
    <xf numFmtId="0" fontId="1" fillId="2" borderId="36" xfId="2" applyBorder="1" applyAlignment="1">
      <alignment horizontal="center" vertical="center" wrapText="1"/>
    </xf>
    <xf numFmtId="0" fontId="1" fillId="2" borderId="24" xfId="2" applyBorder="1" applyAlignment="1">
      <alignment horizontal="center" vertical="center" wrapText="1"/>
    </xf>
    <xf numFmtId="0" fontId="1" fillId="2" borderId="25" xfId="2" applyBorder="1" applyAlignment="1">
      <alignment horizontal="center" vertical="center" wrapText="1"/>
    </xf>
    <xf numFmtId="0" fontId="1" fillId="2" borderId="26" xfId="2" applyBorder="1" applyAlignment="1">
      <alignment horizontal="center" vertical="center" wrapText="1"/>
    </xf>
    <xf numFmtId="0" fontId="10" fillId="5" borderId="9" xfId="3" applyFont="1" applyFill="1" applyBorder="1" applyAlignment="1">
      <alignment horizontal="center" vertical="center" wrapText="1"/>
    </xf>
    <xf numFmtId="0" fontId="10" fillId="5" borderId="11" xfId="3"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0" fillId="5" borderId="28" xfId="0" applyFill="1" applyBorder="1" applyAlignment="1">
      <alignment horizontal="center" vertical="center" wrapText="1"/>
    </xf>
    <xf numFmtId="0" fontId="0" fillId="5" borderId="30" xfId="0" applyFill="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4">
    <cellStyle name="Accent1" xfId="2" builtinId="29"/>
    <cellStyle name="Hyperlink" xfId="3" builtinId="8"/>
    <cellStyle name="Normal" xfId="0" builtinId="0"/>
    <cellStyle name="Per cent" xfId="1" builtinId="5"/>
  </cellStyles>
  <dxfs count="160">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horizontal/>
      </border>
    </dxf>
    <dxf>
      <font>
        <b/>
      </font>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bottom/>
      </border>
    </dxf>
    <dxf>
      <font>
        <b/>
      </font>
      <alignment horizontal="center" vertical="center" textRotation="0" wrapText="1" indent="0" justifyLastLine="0" shrinkToFit="0" readingOrder="0"/>
      <border diagonalUp="0" diagonalDown="0" outline="0">
        <left/>
        <right style="thin">
          <color indexed="64"/>
        </right>
        <top/>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horizontal/>
      </border>
    </dxf>
    <dxf>
      <font>
        <b/>
      </font>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horizontal/>
      </border>
    </dxf>
    <dxf>
      <font>
        <b/>
      </font>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font>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style="medium">
          <color indexed="64"/>
        </horizontal>
      </border>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bottom/>
      </border>
    </dxf>
    <dxf>
      <font>
        <b/>
      </font>
      <alignment horizontal="center" vertical="center" textRotation="0" wrapText="1" indent="0" justifyLastLine="0" shrinkToFit="0" readingOrder="0"/>
      <border diagonalUp="0" diagonalDown="0" outline="0">
        <left/>
        <right style="thin">
          <color indexed="64"/>
        </right>
        <top/>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font>
      <alignment horizontal="center" vertical="center" textRotation="0" wrapText="1" indent="0" justifyLastLine="0" shrinkToFit="0" readingOrder="0"/>
      <border diagonalUp="0" diagonalDown="0" outline="0">
        <left/>
        <right style="thin">
          <color indexed="64"/>
        </right>
        <top/>
        <bottom/>
      </border>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font>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thin">
          <color indexed="64"/>
        </left>
        <right style="thin">
          <color indexed="64"/>
        </right>
        <vertical/>
      </border>
    </dxf>
    <dxf>
      <alignment horizontal="center" vertical="center" textRotation="0" wrapText="1" indent="0" justifyLastLine="0" shrinkToFit="0" readingOrder="0"/>
      <border diagonalUp="0" diagonalDown="0">
        <left style="thin">
          <color indexed="64"/>
        </left>
        <right style="thin">
          <color indexed="64"/>
        </right>
        <vertic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right style="thin">
          <color indexed="64"/>
        </right>
      </border>
    </dxf>
    <dxf>
      <font>
        <b/>
      </font>
      <alignment horizontal="center" vertical="center" textRotation="0" wrapText="1" indent="0" justifyLastLine="0" shrinkToFit="0" readingOrder="0"/>
      <border diagonalUp="0" diagonalDown="0" outline="0">
        <right style="thin">
          <color indexed="64"/>
        </right>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thin">
          <color indexed="64"/>
        </left>
        <right style="thin">
          <color indexed="64"/>
        </right>
        <vertical/>
      </border>
    </dxf>
    <dxf>
      <alignment horizontal="center" vertical="center" textRotation="0" wrapText="1" indent="0" justifyLastLine="0" shrinkToFit="0" readingOrder="0"/>
      <border diagonalUp="0" diagonalDown="0">
        <left style="thin">
          <color indexed="64"/>
        </left>
        <right style="thin">
          <color indexed="64"/>
        </right>
        <vertic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vertical/>
      </border>
    </dxf>
    <dxf>
      <font>
        <b/>
      </font>
      <alignment horizontal="center" vertical="center" textRotation="0" wrapText="1" indent="0" justifyLastLine="0" shrinkToFit="0" readingOrder="0"/>
      <border diagonalUp="0" diagonalDown="0">
        <right style="thin">
          <color indexed="64"/>
        </right>
        <vertical/>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bottom/>
        <vertical/>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vertical/>
      </border>
    </dxf>
    <dxf>
      <font>
        <b/>
      </font>
      <alignment horizontal="center" vertical="center" textRotation="0" wrapText="1" indent="0" justifyLastLine="0" shrinkToFit="0" readingOrder="0"/>
      <border diagonalUp="0" diagonalDown="0">
        <right style="thin">
          <color indexed="64"/>
        </right>
        <vertical/>
      </border>
    </dxf>
    <dxf>
      <border>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bottom/>
        <vertical/>
        <horizontal/>
      </border>
    </dxf>
    <dxf>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style="medium">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outline="0">
        <top style="medium">
          <color indexed="64"/>
        </top>
      </border>
    </dxf>
    <dxf>
      <border outline="0">
        <bottom style="medium">
          <color indexed="64"/>
        </bottom>
      </border>
    </dxf>
    <dxf>
      <border outline="0">
        <right style="medium">
          <color indexed="64"/>
        </right>
        <top style="medium">
          <color indexed="64"/>
        </top>
        <bottom style="medium">
          <color indexed="64"/>
        </bottom>
      </border>
    </dxf>
    <dxf>
      <alignment horizontal="center" vertical="center"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left"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style="medium">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fmlaLink="$F$2" lockText="1" noThreeD="1"/>
</file>

<file path=xl/ctrlProps/ctrlProp10.xml><?xml version="1.0" encoding="utf-8"?>
<formControlPr xmlns="http://schemas.microsoft.com/office/spreadsheetml/2009/9/main" objectType="CheckBox" fmlaLink="$F$11" lockText="1" noThreeD="1"/>
</file>

<file path=xl/ctrlProps/ctrlProp11.xml><?xml version="1.0" encoding="utf-8"?>
<formControlPr xmlns="http://schemas.microsoft.com/office/spreadsheetml/2009/9/main" objectType="CheckBox" fmlaLink="$F$12" lockText="1" noThreeD="1"/>
</file>

<file path=xl/ctrlProps/ctrlProp12.xml><?xml version="1.0" encoding="utf-8"?>
<formControlPr xmlns="http://schemas.microsoft.com/office/spreadsheetml/2009/9/main" objectType="CheckBox" fmlaLink="$F$13" lockText="1" noThreeD="1"/>
</file>

<file path=xl/ctrlProps/ctrlProp13.xml><?xml version="1.0" encoding="utf-8"?>
<formControlPr xmlns="http://schemas.microsoft.com/office/spreadsheetml/2009/9/main" objectType="CheckBox" fmlaLink="$F$14" lockText="1" noThreeD="1"/>
</file>

<file path=xl/ctrlProps/ctrlProp14.xml><?xml version="1.0" encoding="utf-8"?>
<formControlPr xmlns="http://schemas.microsoft.com/office/spreadsheetml/2009/9/main" objectType="CheckBox" fmlaLink="$F$16" lockText="1" noThreeD="1"/>
</file>

<file path=xl/ctrlProps/ctrlProp15.xml><?xml version="1.0" encoding="utf-8"?>
<formControlPr xmlns="http://schemas.microsoft.com/office/spreadsheetml/2009/9/main" objectType="CheckBox" fmlaLink="$F$17" lockText="1" noThreeD="1"/>
</file>

<file path=xl/ctrlProps/ctrlProp16.xml><?xml version="1.0" encoding="utf-8"?>
<formControlPr xmlns="http://schemas.microsoft.com/office/spreadsheetml/2009/9/main" objectType="CheckBox" fmlaLink="$F$18" lockText="1" noThreeD="1"/>
</file>

<file path=xl/ctrlProps/ctrlProp17.xml><?xml version="1.0" encoding="utf-8"?>
<formControlPr xmlns="http://schemas.microsoft.com/office/spreadsheetml/2009/9/main" objectType="CheckBox" fmlaLink="$F$19" lockText="1" noThreeD="1"/>
</file>

<file path=xl/ctrlProps/ctrlProp18.xml><?xml version="1.0" encoding="utf-8"?>
<formControlPr xmlns="http://schemas.microsoft.com/office/spreadsheetml/2009/9/main" objectType="CheckBox" fmlaLink="$F$20" lockText="1" noThreeD="1"/>
</file>

<file path=xl/ctrlProps/ctrlProp19.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fmlaLink="$F$3" lockText="1" noThreeD="1"/>
</file>

<file path=xl/ctrlProps/ctrlProp20.xml><?xml version="1.0" encoding="utf-8"?>
<formControlPr xmlns="http://schemas.microsoft.com/office/spreadsheetml/2009/9/main" objectType="CheckBox" fmlaLink="$F$22" lockText="1" noThreeD="1"/>
</file>

<file path=xl/ctrlProps/ctrlProp21.xml><?xml version="1.0" encoding="utf-8"?>
<formControlPr xmlns="http://schemas.microsoft.com/office/spreadsheetml/2009/9/main" objectType="CheckBox" fmlaLink="$F$23" lockText="1" noThreeD="1"/>
</file>

<file path=xl/ctrlProps/ctrlProp22.xml><?xml version="1.0" encoding="utf-8"?>
<formControlPr xmlns="http://schemas.microsoft.com/office/spreadsheetml/2009/9/main" objectType="CheckBox" fmlaLink="$F$24" lockText="1" noThreeD="1"/>
</file>

<file path=xl/ctrlProps/ctrlProp23.xml><?xml version="1.0" encoding="utf-8"?>
<formControlPr xmlns="http://schemas.microsoft.com/office/spreadsheetml/2009/9/main" objectType="CheckBox" fmlaLink="$F$25" lockText="1" noThreeD="1"/>
</file>

<file path=xl/ctrlProps/ctrlProp24.xml><?xml version="1.0" encoding="utf-8"?>
<formControlPr xmlns="http://schemas.microsoft.com/office/spreadsheetml/2009/9/main" objectType="CheckBox" fmlaLink="$F$27" lockText="1" noThreeD="1"/>
</file>

<file path=xl/ctrlProps/ctrlProp25.xml><?xml version="1.0" encoding="utf-8"?>
<formControlPr xmlns="http://schemas.microsoft.com/office/spreadsheetml/2009/9/main" objectType="CheckBox" fmlaLink="$F$28" lockText="1" noThreeD="1"/>
</file>

<file path=xl/ctrlProps/ctrlProp26.xml><?xml version="1.0" encoding="utf-8"?>
<formControlPr xmlns="http://schemas.microsoft.com/office/spreadsheetml/2009/9/main" objectType="CheckBox" fmlaLink="$F$38" lockText="1" noThreeD="1"/>
</file>

<file path=xl/ctrlProps/ctrlProp27.xml><?xml version="1.0" encoding="utf-8"?>
<formControlPr xmlns="http://schemas.microsoft.com/office/spreadsheetml/2009/9/main" objectType="CheckBox" fmlaLink="$F$31" lockText="1" noThreeD="1"/>
</file>

<file path=xl/ctrlProps/ctrlProp28.xml><?xml version="1.0" encoding="utf-8"?>
<formControlPr xmlns="http://schemas.microsoft.com/office/spreadsheetml/2009/9/main" objectType="CheckBox" fmlaLink="$F$30" lockText="1" noThreeD="1"/>
</file>

<file path=xl/ctrlProps/ctrlProp29.xml><?xml version="1.0" encoding="utf-8"?>
<formControlPr xmlns="http://schemas.microsoft.com/office/spreadsheetml/2009/9/main" objectType="CheckBox" fmlaLink="$F$32" lockText="1" noThreeD="1"/>
</file>

<file path=xl/ctrlProps/ctrlProp3.xml><?xml version="1.0" encoding="utf-8"?>
<formControlPr xmlns="http://schemas.microsoft.com/office/spreadsheetml/2009/9/main" objectType="CheckBox" fmlaLink="$F$4" lockText="1" noThreeD="1"/>
</file>

<file path=xl/ctrlProps/ctrlProp30.xml><?xml version="1.0" encoding="utf-8"?>
<formControlPr xmlns="http://schemas.microsoft.com/office/spreadsheetml/2009/9/main" objectType="CheckBox" fmlaLink="$F$34" lockText="1" noThreeD="1"/>
</file>

<file path=xl/ctrlProps/ctrlProp31.xml><?xml version="1.0" encoding="utf-8"?>
<formControlPr xmlns="http://schemas.microsoft.com/office/spreadsheetml/2009/9/main" objectType="CheckBox" fmlaLink="$F$26" lockText="1" noThreeD="1"/>
</file>

<file path=xl/ctrlProps/ctrlProp32.xml><?xml version="1.0" encoding="utf-8"?>
<formControlPr xmlns="http://schemas.microsoft.com/office/spreadsheetml/2009/9/main" objectType="CheckBox" fmlaLink="$F$35" lockText="1" noThreeD="1"/>
</file>

<file path=xl/ctrlProps/ctrlProp33.xml><?xml version="1.0" encoding="utf-8"?>
<formControlPr xmlns="http://schemas.microsoft.com/office/spreadsheetml/2009/9/main" objectType="CheckBox" fmlaLink="$F$36" lockText="1" noThreeD="1"/>
</file>

<file path=xl/ctrlProps/ctrlProp34.xml><?xml version="1.0" encoding="utf-8"?>
<formControlPr xmlns="http://schemas.microsoft.com/office/spreadsheetml/2009/9/main" objectType="CheckBox" fmlaLink="$F$37" lockText="1" noThreeD="1"/>
</file>

<file path=xl/ctrlProps/ctrlProp35.xml><?xml version="1.0" encoding="utf-8"?>
<formControlPr xmlns="http://schemas.microsoft.com/office/spreadsheetml/2009/9/main" objectType="CheckBox" fmlaLink="$F$38" lockText="1" noThreeD="1"/>
</file>

<file path=xl/ctrlProps/ctrlProp36.xml><?xml version="1.0" encoding="utf-8"?>
<formControlPr xmlns="http://schemas.microsoft.com/office/spreadsheetml/2009/9/main" objectType="CheckBox" fmlaLink="$F$39" lockText="1" noThreeD="1"/>
</file>

<file path=xl/ctrlProps/ctrlProp37.xml><?xml version="1.0" encoding="utf-8"?>
<formControlPr xmlns="http://schemas.microsoft.com/office/spreadsheetml/2009/9/main" objectType="CheckBox" fmlaLink="$F$40" lockText="1" noThreeD="1"/>
</file>

<file path=xl/ctrlProps/ctrlProp38.xml><?xml version="1.0" encoding="utf-8"?>
<formControlPr xmlns="http://schemas.microsoft.com/office/spreadsheetml/2009/9/main" objectType="CheckBox" fmlaLink="$F$41" lockText="1" noThreeD="1"/>
</file>

<file path=xl/ctrlProps/ctrlProp39.xml><?xml version="1.0" encoding="utf-8"?>
<formControlPr xmlns="http://schemas.microsoft.com/office/spreadsheetml/2009/9/main" objectType="CheckBox" fmlaLink="$F$42" lockText="1" noThreeD="1"/>
</file>

<file path=xl/ctrlProps/ctrlProp4.xml><?xml version="1.0" encoding="utf-8"?>
<formControlPr xmlns="http://schemas.microsoft.com/office/spreadsheetml/2009/9/main" objectType="CheckBox" fmlaLink="$F$5" lockText="1" noThreeD="1"/>
</file>

<file path=xl/ctrlProps/ctrlProp40.xml><?xml version="1.0" encoding="utf-8"?>
<formControlPr xmlns="http://schemas.microsoft.com/office/spreadsheetml/2009/9/main" objectType="CheckBox" fmlaLink="$F$43" lockText="1" noThreeD="1"/>
</file>

<file path=xl/ctrlProps/ctrlProp41.xml><?xml version="1.0" encoding="utf-8"?>
<formControlPr xmlns="http://schemas.microsoft.com/office/spreadsheetml/2009/9/main" objectType="CheckBox" fmlaLink="$F$44" lockText="1" noThreeD="1"/>
</file>

<file path=xl/ctrlProps/ctrlProp42.xml><?xml version="1.0" encoding="utf-8"?>
<formControlPr xmlns="http://schemas.microsoft.com/office/spreadsheetml/2009/9/main" objectType="CheckBox" fmlaLink="$F$45" lockText="1" noThreeD="1"/>
</file>

<file path=xl/ctrlProps/ctrlProp43.xml><?xml version="1.0" encoding="utf-8"?>
<formControlPr xmlns="http://schemas.microsoft.com/office/spreadsheetml/2009/9/main" objectType="CheckBox" fmlaLink="$F$46" lockText="1" noThreeD="1"/>
</file>

<file path=xl/ctrlProps/ctrlProp44.xml><?xml version="1.0" encoding="utf-8"?>
<formControlPr xmlns="http://schemas.microsoft.com/office/spreadsheetml/2009/9/main" objectType="CheckBox" fmlaLink="$F$47" lockText="1" noThreeD="1"/>
</file>

<file path=xl/ctrlProps/ctrlProp45.xml><?xml version="1.0" encoding="utf-8"?>
<formControlPr xmlns="http://schemas.microsoft.com/office/spreadsheetml/2009/9/main" objectType="CheckBox" fmlaLink="$F$48" lockText="1" noThreeD="1"/>
</file>

<file path=xl/ctrlProps/ctrlProp46.xml><?xml version="1.0" encoding="utf-8"?>
<formControlPr xmlns="http://schemas.microsoft.com/office/spreadsheetml/2009/9/main" objectType="CheckBox" fmlaLink="$F$49" lockText="1" noThreeD="1"/>
</file>

<file path=xl/ctrlProps/ctrlProp47.xml><?xml version="1.0" encoding="utf-8"?>
<formControlPr xmlns="http://schemas.microsoft.com/office/spreadsheetml/2009/9/main" objectType="CheckBox" fmlaLink="$F$50" lockText="1" noThreeD="1"/>
</file>

<file path=xl/ctrlProps/ctrlProp48.xml><?xml version="1.0" encoding="utf-8"?>
<formControlPr xmlns="http://schemas.microsoft.com/office/spreadsheetml/2009/9/main" objectType="CheckBox" fmlaLink="$F$51" lockText="1" noThreeD="1"/>
</file>

<file path=xl/ctrlProps/ctrlProp49.xml><?xml version="1.0" encoding="utf-8"?>
<formControlPr xmlns="http://schemas.microsoft.com/office/spreadsheetml/2009/9/main" objectType="CheckBox" fmlaLink="$F$52" lockText="1" noThreeD="1"/>
</file>

<file path=xl/ctrlProps/ctrlProp5.xml><?xml version="1.0" encoding="utf-8"?>
<formControlPr xmlns="http://schemas.microsoft.com/office/spreadsheetml/2009/9/main" objectType="CheckBox" fmlaLink="$F$6" lockText="1" noThreeD="1"/>
</file>

<file path=xl/ctrlProps/ctrlProp50.xml><?xml version="1.0" encoding="utf-8"?>
<formControlPr xmlns="http://schemas.microsoft.com/office/spreadsheetml/2009/9/main" objectType="CheckBox" fmlaLink="$F$53" lockText="1" noThreeD="1"/>
</file>

<file path=xl/ctrlProps/ctrlProp51.xml><?xml version="1.0" encoding="utf-8"?>
<formControlPr xmlns="http://schemas.microsoft.com/office/spreadsheetml/2009/9/main" objectType="CheckBox" fmlaLink="$F$54" lockText="1" noThreeD="1"/>
</file>

<file path=xl/ctrlProps/ctrlProp52.xml><?xml version="1.0" encoding="utf-8"?>
<formControlPr xmlns="http://schemas.microsoft.com/office/spreadsheetml/2009/9/main" objectType="CheckBox" fmlaLink="$F$55" lockText="1" noThreeD="1"/>
</file>

<file path=xl/ctrlProps/ctrlProp53.xml><?xml version="1.0" encoding="utf-8"?>
<formControlPr xmlns="http://schemas.microsoft.com/office/spreadsheetml/2009/9/main" objectType="CheckBox" fmlaLink="$F$56" lockText="1" noThreeD="1"/>
</file>

<file path=xl/ctrlProps/ctrlProp54.xml><?xml version="1.0" encoding="utf-8"?>
<formControlPr xmlns="http://schemas.microsoft.com/office/spreadsheetml/2009/9/main" objectType="CheckBox" fmlaLink="$F$57" lockText="1" noThreeD="1"/>
</file>

<file path=xl/ctrlProps/ctrlProp55.xml><?xml version="1.0" encoding="utf-8"?>
<formControlPr xmlns="http://schemas.microsoft.com/office/spreadsheetml/2009/9/main" objectType="CheckBox" fmlaLink="$F$58" lockText="1" noThreeD="1"/>
</file>

<file path=xl/ctrlProps/ctrlProp56.xml><?xml version="1.0" encoding="utf-8"?>
<formControlPr xmlns="http://schemas.microsoft.com/office/spreadsheetml/2009/9/main" objectType="CheckBox" fmlaLink="$F$59" lockText="1" noThreeD="1"/>
</file>

<file path=xl/ctrlProps/ctrlProp57.xml><?xml version="1.0" encoding="utf-8"?>
<formControlPr xmlns="http://schemas.microsoft.com/office/spreadsheetml/2009/9/main" objectType="CheckBox" fmlaLink="$F$60" lockText="1" noThreeD="1"/>
</file>

<file path=xl/ctrlProps/ctrlProp58.xml><?xml version="1.0" encoding="utf-8"?>
<formControlPr xmlns="http://schemas.microsoft.com/office/spreadsheetml/2009/9/main" objectType="CheckBox" fmlaLink="$F$61" lockText="1" noThreeD="1"/>
</file>

<file path=xl/ctrlProps/ctrlProp59.xml><?xml version="1.0" encoding="utf-8"?>
<formControlPr xmlns="http://schemas.microsoft.com/office/spreadsheetml/2009/9/main" objectType="CheckBox" fmlaLink="$F$63" lockText="1" noThreeD="1"/>
</file>

<file path=xl/ctrlProps/ctrlProp6.xml><?xml version="1.0" encoding="utf-8"?>
<formControlPr xmlns="http://schemas.microsoft.com/office/spreadsheetml/2009/9/main" objectType="CheckBox" fmlaLink="$F$7" lockText="1" noThreeD="1"/>
</file>

<file path=xl/ctrlProps/ctrlProp60.xml><?xml version="1.0" encoding="utf-8"?>
<formControlPr xmlns="http://schemas.microsoft.com/office/spreadsheetml/2009/9/main" objectType="CheckBox" fmlaLink="$F$64" lockText="1" noThreeD="1"/>
</file>

<file path=xl/ctrlProps/ctrlProp61.xml><?xml version="1.0" encoding="utf-8"?>
<formControlPr xmlns="http://schemas.microsoft.com/office/spreadsheetml/2009/9/main" objectType="CheckBox" fmlaLink="$F$65" lockText="1" noThreeD="1"/>
</file>

<file path=xl/ctrlProps/ctrlProp62.xml><?xml version="1.0" encoding="utf-8"?>
<formControlPr xmlns="http://schemas.microsoft.com/office/spreadsheetml/2009/9/main" objectType="CheckBox" fmlaLink="$F$66" lockText="1" noThreeD="1"/>
</file>

<file path=xl/ctrlProps/ctrlProp63.xml><?xml version="1.0" encoding="utf-8"?>
<formControlPr xmlns="http://schemas.microsoft.com/office/spreadsheetml/2009/9/main" objectType="CheckBox" fmlaLink="$F$67" lockText="1" noThreeD="1"/>
</file>

<file path=xl/ctrlProps/ctrlProp64.xml><?xml version="1.0" encoding="utf-8"?>
<formControlPr xmlns="http://schemas.microsoft.com/office/spreadsheetml/2009/9/main" objectType="CheckBox" fmlaLink="$F$68" lockText="1" noThreeD="1"/>
</file>

<file path=xl/ctrlProps/ctrlProp65.xml><?xml version="1.0" encoding="utf-8"?>
<formControlPr xmlns="http://schemas.microsoft.com/office/spreadsheetml/2009/9/main" objectType="CheckBox" fmlaLink="$F$33" lockText="1" noThreeD="1"/>
</file>

<file path=xl/ctrlProps/ctrlProp66.xml><?xml version="1.0" encoding="utf-8"?>
<formControlPr xmlns="http://schemas.microsoft.com/office/spreadsheetml/2009/9/main" objectType="CheckBox" fmlaLink="$F$69" lockText="1" noThreeD="1"/>
</file>

<file path=xl/ctrlProps/ctrlProp67.xml><?xml version="1.0" encoding="utf-8"?>
<formControlPr xmlns="http://schemas.microsoft.com/office/spreadsheetml/2009/9/main" objectType="CheckBox" fmlaLink="$F$70" lockText="1" noThreeD="1"/>
</file>

<file path=xl/ctrlProps/ctrlProp68.xml><?xml version="1.0" encoding="utf-8"?>
<formControlPr xmlns="http://schemas.microsoft.com/office/spreadsheetml/2009/9/main" objectType="CheckBox" fmlaLink="$F$71" lockText="1" noThreeD="1"/>
</file>

<file path=xl/ctrlProps/ctrlProp69.xml><?xml version="1.0" encoding="utf-8"?>
<formControlPr xmlns="http://schemas.microsoft.com/office/spreadsheetml/2009/9/main" objectType="CheckBox" fmlaLink="$F$72" lockText="1" noThreeD="1"/>
</file>

<file path=xl/ctrlProps/ctrlProp7.xml><?xml version="1.0" encoding="utf-8"?>
<formControlPr xmlns="http://schemas.microsoft.com/office/spreadsheetml/2009/9/main" objectType="CheckBox" fmlaLink="$F$8" lockText="1" noThreeD="1"/>
</file>

<file path=xl/ctrlProps/ctrlProp70.xml><?xml version="1.0" encoding="utf-8"?>
<formControlPr xmlns="http://schemas.microsoft.com/office/spreadsheetml/2009/9/main" objectType="CheckBox" fmlaLink="$F$62" lockText="1" noThreeD="1"/>
</file>

<file path=xl/ctrlProps/ctrlProp71.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F$9" lockText="1" noThreeD="1"/>
</file>

<file path=xl/ctrlProps/ctrlProp9.xml><?xml version="1.0" encoding="utf-8"?>
<formControlPr xmlns="http://schemas.microsoft.com/office/spreadsheetml/2009/9/main" objectType="CheckBox" fmlaLink="$F$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3</xdr:col>
      <xdr:colOff>499801</xdr:colOff>
      <xdr:row>7</xdr:row>
      <xdr:rowOff>165100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81000" y="0"/>
          <a:ext cx="1769801" cy="1384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xdr:row>
          <xdr:rowOff>1181100</xdr:rowOff>
        </xdr:from>
        <xdr:to>
          <xdr:col>5</xdr:col>
          <xdr:colOff>2362200</xdr:colOff>
          <xdr:row>1</xdr:row>
          <xdr:rowOff>2019300</xdr:rowOff>
        </xdr:to>
        <xdr:sp macro="" textlink="">
          <xdr:nvSpPr>
            <xdr:cNvPr id="26625" name="Check Box 1" descr="Abandoned browse"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Abandoned browse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2247900</xdr:rowOff>
        </xdr:from>
        <xdr:to>
          <xdr:col>5</xdr:col>
          <xdr:colOff>2374900</xdr:colOff>
          <xdr:row>2</xdr:row>
          <xdr:rowOff>2628900</xdr:rowOff>
        </xdr:to>
        <xdr:sp macro="" textlink="">
          <xdr:nvSpPr>
            <xdr:cNvPr id="26626" name="Check Box 2" descr="Abandoned browse"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Abandoned browse (Top Selling Category)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1447800</xdr:rowOff>
        </xdr:from>
        <xdr:to>
          <xdr:col>5</xdr:col>
          <xdr:colOff>2362200</xdr:colOff>
          <xdr:row>3</xdr:row>
          <xdr:rowOff>1828800</xdr:rowOff>
        </xdr:to>
        <xdr:sp macro="" textlink="">
          <xdr:nvSpPr>
            <xdr:cNvPr id="26627" name="Check Box 3" descr="Abandoned browse"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Abandoned cart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1498600</xdr:rowOff>
        </xdr:from>
        <xdr:to>
          <xdr:col>6</xdr:col>
          <xdr:colOff>0</xdr:colOff>
          <xdr:row>4</xdr:row>
          <xdr:rowOff>1879600</xdr:rowOff>
        </xdr:to>
        <xdr:sp macro="" textlink="">
          <xdr:nvSpPr>
            <xdr:cNvPr id="26628" name="Check Box 4" descr="Abandoned browse"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Birthday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876300</xdr:rowOff>
        </xdr:from>
        <xdr:to>
          <xdr:col>6</xdr:col>
          <xdr:colOff>38100</xdr:colOff>
          <xdr:row>5</xdr:row>
          <xdr:rowOff>1651000</xdr:rowOff>
        </xdr:to>
        <xdr:sp macro="" textlink="">
          <xdr:nvSpPr>
            <xdr:cNvPr id="26629" name="Check Box 5" descr="Abandoned browse"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Lead re-engagement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1346200</xdr:rowOff>
        </xdr:from>
        <xdr:to>
          <xdr:col>5</xdr:col>
          <xdr:colOff>2400300</xdr:colOff>
          <xdr:row>6</xdr:row>
          <xdr:rowOff>1727200</xdr:rowOff>
        </xdr:to>
        <xdr:sp macro="" textlink="">
          <xdr:nvSpPr>
            <xdr:cNvPr id="26630" name="Check Box 6" descr="Abandoned browse"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Lead likely to go cold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889000</xdr:rowOff>
        </xdr:from>
        <xdr:to>
          <xdr:col>5</xdr:col>
          <xdr:colOff>2400300</xdr:colOff>
          <xdr:row>7</xdr:row>
          <xdr:rowOff>1308100</xdr:rowOff>
        </xdr:to>
        <xdr:sp macro="" textlink="">
          <xdr:nvSpPr>
            <xdr:cNvPr id="26631" name="Check Box 7" descr="Abandoned browse"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Leads Research Online Purchase Offline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8</xdr:row>
          <xdr:rowOff>850900</xdr:rowOff>
        </xdr:from>
        <xdr:to>
          <xdr:col>5</xdr:col>
          <xdr:colOff>2400300</xdr:colOff>
          <xdr:row>8</xdr:row>
          <xdr:rowOff>1231900</xdr:rowOff>
        </xdr:to>
        <xdr:sp macro="" textlink="">
          <xdr:nvSpPr>
            <xdr:cNvPr id="26632" name="Check Box 8" descr="Abandoned browse"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Welcome (new contacts)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1181100</xdr:rowOff>
        </xdr:from>
        <xdr:to>
          <xdr:col>5</xdr:col>
          <xdr:colOff>2362200</xdr:colOff>
          <xdr:row>9</xdr:row>
          <xdr:rowOff>1562100</xdr:rowOff>
        </xdr:to>
        <xdr:sp macro="" textlink="">
          <xdr:nvSpPr>
            <xdr:cNvPr id="26633" name="Check Box 9" descr="Abandoned browse"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300" b="0" i="0" u="none" strike="noStrike" baseline="0">
                  <a:solidFill>
                    <a:srgbClr val="000000"/>
                  </a:solidFill>
                  <a:latin typeface="Lucida Grande" pitchFamily="2" charset="0"/>
                  <a:cs typeface="Lucida Grande" pitchFamily="2" charset="0"/>
                </a:rPr>
                <a:t>First-time store buyer to repeat 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1308100</xdr:rowOff>
        </xdr:from>
        <xdr:to>
          <xdr:col>5</xdr:col>
          <xdr:colOff>2362200</xdr:colOff>
          <xdr:row>10</xdr:row>
          <xdr:rowOff>1689100</xdr:rowOff>
        </xdr:to>
        <xdr:sp macro="" textlink="">
          <xdr:nvSpPr>
            <xdr:cNvPr id="26634" name="Check Box 10" descr="Abandoned browse"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store feedback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1257300</xdr:rowOff>
        </xdr:from>
        <xdr:to>
          <xdr:col>5</xdr:col>
          <xdr:colOff>2362200</xdr:colOff>
          <xdr:row>11</xdr:row>
          <xdr:rowOff>1638300</xdr:rowOff>
        </xdr:to>
        <xdr:sp macro="" textlink="">
          <xdr:nvSpPr>
            <xdr:cNvPr id="26635" name="Check Box 11" descr="Abandoned browse"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upsell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1257300</xdr:rowOff>
        </xdr:from>
        <xdr:to>
          <xdr:col>5</xdr:col>
          <xdr:colOff>2362200</xdr:colOff>
          <xdr:row>12</xdr:row>
          <xdr:rowOff>1638300</xdr:rowOff>
        </xdr:to>
        <xdr:sp macro="" textlink="">
          <xdr:nvSpPr>
            <xdr:cNvPr id="26636" name="Check Box 12" descr="Abandoned browse"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Store post-purchase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622300</xdr:rowOff>
        </xdr:from>
        <xdr:to>
          <xdr:col>5</xdr:col>
          <xdr:colOff>2374900</xdr:colOff>
          <xdr:row>13</xdr:row>
          <xdr:rowOff>1308100</xdr:rowOff>
        </xdr:to>
        <xdr:sp macro="" textlink="">
          <xdr:nvSpPr>
            <xdr:cNvPr id="26637" name="Check Box 13" descr="Abandoned browse"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Points About to Expire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1257300</xdr:rowOff>
        </xdr:from>
        <xdr:to>
          <xdr:col>5</xdr:col>
          <xdr:colOff>2362200</xdr:colOff>
          <xdr:row>15</xdr:row>
          <xdr:rowOff>1638300</xdr:rowOff>
        </xdr:to>
        <xdr:sp macro="" textlink="">
          <xdr:nvSpPr>
            <xdr:cNvPr id="26638" name="Check Box 14" descr="Abandoned browse"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Win back defecting customers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1600200</xdr:rowOff>
        </xdr:from>
        <xdr:to>
          <xdr:col>5</xdr:col>
          <xdr:colOff>2362200</xdr:colOff>
          <xdr:row>17</xdr:row>
          <xdr:rowOff>38100</xdr:rowOff>
        </xdr:to>
        <xdr:sp macro="" textlink="">
          <xdr:nvSpPr>
            <xdr:cNvPr id="26639" name="Check Box 15" descr="Abandoned browse"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Back in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1866900</xdr:rowOff>
        </xdr:from>
        <xdr:to>
          <xdr:col>5</xdr:col>
          <xdr:colOff>2400300</xdr:colOff>
          <xdr:row>17</xdr:row>
          <xdr:rowOff>2247900</xdr:rowOff>
        </xdr:to>
        <xdr:sp macro="" textlink="">
          <xdr:nvSpPr>
            <xdr:cNvPr id="26640" name="Check Box 16" descr="Abandoned browse"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Convert hot leads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1257300</xdr:rowOff>
        </xdr:from>
        <xdr:to>
          <xdr:col>5</xdr:col>
          <xdr:colOff>2362200</xdr:colOff>
          <xdr:row>18</xdr:row>
          <xdr:rowOff>1638300</xdr:rowOff>
        </xdr:to>
        <xdr:sp macro="" textlink="">
          <xdr:nvSpPr>
            <xdr:cNvPr id="26641" name="Check Box 17" descr="Abandoned browse"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Express Sale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2133600</xdr:rowOff>
        </xdr:from>
        <xdr:to>
          <xdr:col>5</xdr:col>
          <xdr:colOff>2362200</xdr:colOff>
          <xdr:row>19</xdr:row>
          <xdr:rowOff>2514600</xdr:rowOff>
        </xdr:to>
        <xdr:sp macro="" textlink="">
          <xdr:nvSpPr>
            <xdr:cNvPr id="26642" name="Check Box 18" descr="Abandoned browse"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Fast Abandoned Cart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1257300</xdr:rowOff>
        </xdr:from>
        <xdr:to>
          <xdr:col>5</xdr:col>
          <xdr:colOff>2362200</xdr:colOff>
          <xdr:row>21</xdr:row>
          <xdr:rowOff>0</xdr:rowOff>
        </xdr:to>
        <xdr:sp macro="" textlink="">
          <xdr:nvSpPr>
            <xdr:cNvPr id="26643" name="Check Box 19" descr="Abandoned browse"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In-session upsell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1905000</xdr:rowOff>
        </xdr:from>
        <xdr:to>
          <xdr:col>5</xdr:col>
          <xdr:colOff>2362200</xdr:colOff>
          <xdr:row>21</xdr:row>
          <xdr:rowOff>2286000</xdr:rowOff>
        </xdr:to>
        <xdr:sp macro="" textlink="">
          <xdr:nvSpPr>
            <xdr:cNvPr id="26644" name="Check Box 20" descr="Abandoned browse"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Join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622300</xdr:rowOff>
        </xdr:from>
        <xdr:to>
          <xdr:col>5</xdr:col>
          <xdr:colOff>2362200</xdr:colOff>
          <xdr:row>22</xdr:row>
          <xdr:rowOff>1295400</xdr:rowOff>
        </xdr:to>
        <xdr:sp macro="" textlink="">
          <xdr:nvSpPr>
            <xdr:cNvPr id="26645" name="Check Box 21" descr="Abandoned browse"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Lead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1498600</xdr:rowOff>
        </xdr:from>
        <xdr:to>
          <xdr:col>5</xdr:col>
          <xdr:colOff>2362200</xdr:colOff>
          <xdr:row>23</xdr:row>
          <xdr:rowOff>1879600</xdr:rowOff>
        </xdr:to>
        <xdr:sp macro="" textlink="">
          <xdr:nvSpPr>
            <xdr:cNvPr id="26646" name="Check Box 22" descr="Abandoned browse"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Lead Acquisition (Shopify)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1460500</xdr:rowOff>
        </xdr:from>
        <xdr:to>
          <xdr:col>5</xdr:col>
          <xdr:colOff>2374900</xdr:colOff>
          <xdr:row>24</xdr:row>
          <xdr:rowOff>1841500</xdr:rowOff>
        </xdr:to>
        <xdr:sp macro="" textlink="">
          <xdr:nvSpPr>
            <xdr:cNvPr id="26647" name="Check Box 23" descr="Abandoned browse"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Win Back Inactive Leads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xdr:row>
          <xdr:rowOff>1371600</xdr:rowOff>
        </xdr:from>
        <xdr:to>
          <xdr:col>5</xdr:col>
          <xdr:colOff>2362200</xdr:colOff>
          <xdr:row>26</xdr:row>
          <xdr:rowOff>1752600</xdr:rowOff>
        </xdr:to>
        <xdr:sp macro="" textlink="">
          <xdr:nvSpPr>
            <xdr:cNvPr id="26650" name="Check Box 26" descr="Abandoned browse"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Onboarding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774700</xdr:rowOff>
        </xdr:from>
        <xdr:to>
          <xdr:col>5</xdr:col>
          <xdr:colOff>2374900</xdr:colOff>
          <xdr:row>27</xdr:row>
          <xdr:rowOff>1485900</xdr:rowOff>
        </xdr:to>
        <xdr:sp macro="" textlink="">
          <xdr:nvSpPr>
            <xdr:cNvPr id="26651" name="Check Box 27" descr="Abandoned browse"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Price Drop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1257300</xdr:rowOff>
        </xdr:from>
        <xdr:to>
          <xdr:col>5</xdr:col>
          <xdr:colOff>2362200</xdr:colOff>
          <xdr:row>28</xdr:row>
          <xdr:rowOff>1638300</xdr:rowOff>
        </xdr:to>
        <xdr:sp macro="" textlink="">
          <xdr:nvSpPr>
            <xdr:cNvPr id="26652" name="Check Box 28" descr="Abandoned browse"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Refer a friend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609600</xdr:rowOff>
        </xdr:from>
        <xdr:to>
          <xdr:col>5</xdr:col>
          <xdr:colOff>2362200</xdr:colOff>
          <xdr:row>30</xdr:row>
          <xdr:rowOff>1231900</xdr:rowOff>
        </xdr:to>
        <xdr:sp macro="" textlink="">
          <xdr:nvSpPr>
            <xdr:cNvPr id="26653" name="Check Box 29" descr="Abandoned browse"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Store re-opening (Geofencing)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1676400</xdr:rowOff>
        </xdr:from>
        <xdr:to>
          <xdr:col>5</xdr:col>
          <xdr:colOff>2374900</xdr:colOff>
          <xdr:row>29</xdr:row>
          <xdr:rowOff>2057400</xdr:rowOff>
        </xdr:to>
        <xdr:sp macro="" textlink="">
          <xdr:nvSpPr>
            <xdr:cNvPr id="26654" name="Check Box 30" descr="Abandoned browse"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Registration Confirmation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812800</xdr:rowOff>
        </xdr:from>
        <xdr:to>
          <xdr:col>5</xdr:col>
          <xdr:colOff>2362200</xdr:colOff>
          <xdr:row>31</xdr:row>
          <xdr:rowOff>1536700</xdr:rowOff>
        </xdr:to>
        <xdr:sp macro="" textlink="">
          <xdr:nvSpPr>
            <xdr:cNvPr id="26655" name="Check Box 31" descr="Abandoned browse"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Wishlist Back in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762000</xdr:rowOff>
        </xdr:from>
        <xdr:to>
          <xdr:col>5</xdr:col>
          <xdr:colOff>2362200</xdr:colOff>
          <xdr:row>33</xdr:row>
          <xdr:rowOff>1447800</xdr:rowOff>
        </xdr:to>
        <xdr:sp macro="" textlink="">
          <xdr:nvSpPr>
            <xdr:cNvPr id="26657" name="Check Box 33" descr="Abandoned browse"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Wishlist Price drop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914400</xdr:rowOff>
        </xdr:from>
        <xdr:to>
          <xdr:col>5</xdr:col>
          <xdr:colOff>2362200</xdr:colOff>
          <xdr:row>25</xdr:row>
          <xdr:rowOff>1638300</xdr:rowOff>
        </xdr:to>
        <xdr:sp macro="" textlink="">
          <xdr:nvSpPr>
            <xdr:cNvPr id="26658" name="Check Box 34" descr="Abandoned browse"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Low in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1562100</xdr:rowOff>
        </xdr:from>
        <xdr:to>
          <xdr:col>5</xdr:col>
          <xdr:colOff>2362200</xdr:colOff>
          <xdr:row>34</xdr:row>
          <xdr:rowOff>1943100</xdr:rowOff>
        </xdr:to>
        <xdr:sp macro="" textlink="">
          <xdr:nvSpPr>
            <xdr:cNvPr id="26659" name="Check Box 35" descr="Abandoned browse"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Wishlist Price Drop (Shopify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800100</xdr:rowOff>
        </xdr:from>
        <xdr:to>
          <xdr:col>5</xdr:col>
          <xdr:colOff>2362200</xdr:colOff>
          <xdr:row>35</xdr:row>
          <xdr:rowOff>1485900</xdr:rowOff>
        </xdr:to>
        <xdr:sp macro="" textlink="">
          <xdr:nvSpPr>
            <xdr:cNvPr id="26660" name="Check Box 36" descr="Abandoned browse"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Wishlist Reminder (Shopify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1562100</xdr:rowOff>
        </xdr:from>
        <xdr:to>
          <xdr:col>5</xdr:col>
          <xdr:colOff>2362200</xdr:colOff>
          <xdr:row>36</xdr:row>
          <xdr:rowOff>1943100</xdr:rowOff>
        </xdr:to>
        <xdr:sp macro="" textlink="">
          <xdr:nvSpPr>
            <xdr:cNvPr id="26662" name="Check Box 38" descr="Abandoned browse"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Download Retail App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419100</xdr:rowOff>
        </xdr:from>
        <xdr:to>
          <xdr:col>5</xdr:col>
          <xdr:colOff>2336800</xdr:colOff>
          <xdr:row>37</xdr:row>
          <xdr:rowOff>990600</xdr:rowOff>
        </xdr:to>
        <xdr:sp macro="" textlink="">
          <xdr:nvSpPr>
            <xdr:cNvPr id="26663" name="Check Box 39" descr="Abandoned browse"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Enhance Customer Data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1562100</xdr:rowOff>
        </xdr:from>
        <xdr:to>
          <xdr:col>5</xdr:col>
          <xdr:colOff>2362200</xdr:colOff>
          <xdr:row>38</xdr:row>
          <xdr:rowOff>1943100</xdr:rowOff>
        </xdr:to>
        <xdr:sp macro="" textlink="">
          <xdr:nvSpPr>
            <xdr:cNvPr id="26664" name="Check Box 40" descr="Abandoned browse"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Fulfillment Confirmation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39</xdr:row>
          <xdr:rowOff>1917700</xdr:rowOff>
        </xdr:from>
        <xdr:to>
          <xdr:col>5</xdr:col>
          <xdr:colOff>2362200</xdr:colOff>
          <xdr:row>39</xdr:row>
          <xdr:rowOff>2298700</xdr:rowOff>
        </xdr:to>
        <xdr:sp macro="" textlink="">
          <xdr:nvSpPr>
            <xdr:cNvPr id="26665" name="Check Box 41" descr="Abandoned browse"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Order Cancellation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40</xdr:row>
          <xdr:rowOff>1905000</xdr:rowOff>
        </xdr:from>
        <xdr:to>
          <xdr:col>5</xdr:col>
          <xdr:colOff>2362200</xdr:colOff>
          <xdr:row>40</xdr:row>
          <xdr:rowOff>2286000</xdr:rowOff>
        </xdr:to>
        <xdr:sp macro="" textlink="">
          <xdr:nvSpPr>
            <xdr:cNvPr id="26666" name="Check Box 42" descr="Abandoned browse"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Order Confirmation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41</xdr:row>
          <xdr:rowOff>2286000</xdr:rowOff>
        </xdr:from>
        <xdr:to>
          <xdr:col>5</xdr:col>
          <xdr:colOff>2362200</xdr:colOff>
          <xdr:row>41</xdr:row>
          <xdr:rowOff>2667000</xdr:rowOff>
        </xdr:to>
        <xdr:sp macro="" textlink="">
          <xdr:nvSpPr>
            <xdr:cNvPr id="26667" name="Check Box 43" descr="Abandoned browse"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Order Fulfillment Updates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xdr:row>
          <xdr:rowOff>1562100</xdr:rowOff>
        </xdr:from>
        <xdr:to>
          <xdr:col>5</xdr:col>
          <xdr:colOff>2362200</xdr:colOff>
          <xdr:row>42</xdr:row>
          <xdr:rowOff>1943100</xdr:rowOff>
        </xdr:to>
        <xdr:sp macro="" textlink="">
          <xdr:nvSpPr>
            <xdr:cNvPr id="26668" name="Check Box 44" descr="Abandoned browse"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Order Refund - Transactional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990600</xdr:rowOff>
        </xdr:from>
        <xdr:to>
          <xdr:col>5</xdr:col>
          <xdr:colOff>2336800</xdr:colOff>
          <xdr:row>43</xdr:row>
          <xdr:rowOff>1752600</xdr:rowOff>
        </xdr:to>
        <xdr:sp macro="" textlink="">
          <xdr:nvSpPr>
            <xdr:cNvPr id="26669" name="Check Box 45" descr="Abandoned browse"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Bad Product Review (Shopify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44</xdr:row>
          <xdr:rowOff>1193800</xdr:rowOff>
        </xdr:from>
        <xdr:to>
          <xdr:col>5</xdr:col>
          <xdr:colOff>2400300</xdr:colOff>
          <xdr:row>44</xdr:row>
          <xdr:rowOff>2057400</xdr:rowOff>
        </xdr:to>
        <xdr:sp macro="" textlink="">
          <xdr:nvSpPr>
            <xdr:cNvPr id="26670" name="Check Box 46" descr="Abandoned browse"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feedback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45</xdr:row>
          <xdr:rowOff>2019300</xdr:rowOff>
        </xdr:from>
        <xdr:to>
          <xdr:col>5</xdr:col>
          <xdr:colOff>2362200</xdr:colOff>
          <xdr:row>45</xdr:row>
          <xdr:rowOff>2400300</xdr:rowOff>
        </xdr:to>
        <xdr:sp macro="" textlink="">
          <xdr:nvSpPr>
            <xdr:cNvPr id="26671" name="Check Box 47" descr="Abandoned browse"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feedback Bad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1993900</xdr:rowOff>
        </xdr:from>
        <xdr:to>
          <xdr:col>5</xdr:col>
          <xdr:colOff>2374900</xdr:colOff>
          <xdr:row>46</xdr:row>
          <xdr:rowOff>2374900</xdr:rowOff>
        </xdr:to>
        <xdr:sp macro="" textlink="">
          <xdr:nvSpPr>
            <xdr:cNvPr id="26672" name="Check Box 48" descr="Abandoned browse"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feedback Good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47</xdr:row>
          <xdr:rowOff>1143000</xdr:rowOff>
        </xdr:from>
        <xdr:to>
          <xdr:col>5</xdr:col>
          <xdr:colOff>2362200</xdr:colOff>
          <xdr:row>47</xdr:row>
          <xdr:rowOff>1524000</xdr:rowOff>
        </xdr:to>
        <xdr:sp macro="" textlink="">
          <xdr:nvSpPr>
            <xdr:cNvPr id="26673" name="Check Box 49" descr="Abandoned browse"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Good Product Review (Shopify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48</xdr:row>
          <xdr:rowOff>2362200</xdr:rowOff>
        </xdr:from>
        <xdr:to>
          <xdr:col>5</xdr:col>
          <xdr:colOff>2362200</xdr:colOff>
          <xdr:row>48</xdr:row>
          <xdr:rowOff>2743200</xdr:rowOff>
        </xdr:to>
        <xdr:sp macro="" textlink="">
          <xdr:nvSpPr>
            <xdr:cNvPr id="26674" name="Check Box 50" descr="Abandoned browse"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Progressive profilling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49</xdr:row>
          <xdr:rowOff>2324100</xdr:rowOff>
        </xdr:from>
        <xdr:to>
          <xdr:col>5</xdr:col>
          <xdr:colOff>2362200</xdr:colOff>
          <xdr:row>49</xdr:row>
          <xdr:rowOff>2705100</xdr:rowOff>
        </xdr:to>
        <xdr:sp macro="" textlink="">
          <xdr:nvSpPr>
            <xdr:cNvPr id="26675" name="Check Box 51" descr="Abandoned browse"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Progressive profiling (mobile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50</xdr:row>
          <xdr:rowOff>1562100</xdr:rowOff>
        </xdr:from>
        <xdr:to>
          <xdr:col>5</xdr:col>
          <xdr:colOff>2362200</xdr:colOff>
          <xdr:row>50</xdr:row>
          <xdr:rowOff>1943100</xdr:rowOff>
        </xdr:to>
        <xdr:sp macro="" textlink="">
          <xdr:nvSpPr>
            <xdr:cNvPr id="26676" name="Check Box 52" descr="Abandoned browse"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Purchase anniversary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51</xdr:row>
          <xdr:rowOff>1562100</xdr:rowOff>
        </xdr:from>
        <xdr:to>
          <xdr:col>5</xdr:col>
          <xdr:colOff>2362200</xdr:colOff>
          <xdr:row>51</xdr:row>
          <xdr:rowOff>1943100</xdr:rowOff>
        </xdr:to>
        <xdr:sp macro="" textlink="">
          <xdr:nvSpPr>
            <xdr:cNvPr id="26677" name="Check Box 53" descr="Abandoned browse"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Registration anniversary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52</xdr:row>
          <xdr:rowOff>1257300</xdr:rowOff>
        </xdr:from>
        <xdr:to>
          <xdr:col>5</xdr:col>
          <xdr:colOff>2362200</xdr:colOff>
          <xdr:row>53</xdr:row>
          <xdr:rowOff>0</xdr:rowOff>
        </xdr:to>
        <xdr:sp macro="" textlink="">
          <xdr:nvSpPr>
            <xdr:cNvPr id="26678" name="Check Box 54" descr="Abandoned browse"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Reward Website Engagement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53</xdr:row>
          <xdr:rowOff>1562100</xdr:rowOff>
        </xdr:from>
        <xdr:to>
          <xdr:col>5</xdr:col>
          <xdr:colOff>2362200</xdr:colOff>
          <xdr:row>53</xdr:row>
          <xdr:rowOff>1943100</xdr:rowOff>
        </xdr:to>
        <xdr:sp macro="" textlink="">
          <xdr:nvSpPr>
            <xdr:cNvPr id="26679" name="Check Box 55" descr="Abandoned browse"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Store re-opening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54</xdr:row>
          <xdr:rowOff>1384300</xdr:rowOff>
        </xdr:from>
        <xdr:to>
          <xdr:col>5</xdr:col>
          <xdr:colOff>2362200</xdr:colOff>
          <xdr:row>54</xdr:row>
          <xdr:rowOff>1765300</xdr:rowOff>
        </xdr:to>
        <xdr:sp macro="" textlink="">
          <xdr:nvSpPr>
            <xdr:cNvPr id="26680" name="Check Box 56" descr="Abandoned browse"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Store Updates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457200</xdr:rowOff>
        </xdr:from>
        <xdr:to>
          <xdr:col>5</xdr:col>
          <xdr:colOff>2298700</xdr:colOff>
          <xdr:row>55</xdr:row>
          <xdr:rowOff>1066800</xdr:rowOff>
        </xdr:to>
        <xdr:sp macro="" textlink="">
          <xdr:nvSpPr>
            <xdr:cNvPr id="26681" name="Check Box 57" descr="Abandoned browse"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Upgraded to Higher Tier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xdr:row>
          <xdr:rowOff>685800</xdr:rowOff>
        </xdr:from>
        <xdr:to>
          <xdr:col>5</xdr:col>
          <xdr:colOff>2336800</xdr:colOff>
          <xdr:row>56</xdr:row>
          <xdr:rowOff>1346200</xdr:rowOff>
        </xdr:to>
        <xdr:sp macro="" textlink="">
          <xdr:nvSpPr>
            <xdr:cNvPr id="26682" name="Check Box 58" descr="Abandoned browse" hidden="1">
              <a:extLst>
                <a:ext uri="{63B3BB69-23CF-44E3-9099-C40C66FF867C}">
                  <a14:compatExt spid="_x0000_s26682"/>
                </a:ext>
                <a:ext uri="{FF2B5EF4-FFF2-40B4-BE49-F238E27FC236}">
                  <a16:creationId xmlns:a16="http://schemas.microsoft.com/office/drawing/2014/main" id="{00000000-0008-0000-0100-00003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Win back Website Visitors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xdr:row>
          <xdr:rowOff>571500</xdr:rowOff>
        </xdr:from>
        <xdr:to>
          <xdr:col>5</xdr:col>
          <xdr:colOff>2324100</xdr:colOff>
          <xdr:row>57</xdr:row>
          <xdr:rowOff>1219200</xdr:rowOff>
        </xdr:to>
        <xdr:sp macro="" textlink="">
          <xdr:nvSpPr>
            <xdr:cNvPr id="26683" name="Check Box 59" descr="Abandoned browse" hidden="1">
              <a:extLst>
                <a:ext uri="{63B3BB69-23CF-44E3-9099-C40C66FF867C}">
                  <a14:compatExt spid="_x0000_s26683"/>
                </a:ext>
                <a:ext uri="{FF2B5EF4-FFF2-40B4-BE49-F238E27FC236}">
                  <a16:creationId xmlns:a16="http://schemas.microsoft.com/office/drawing/2014/main" id="{00000000-0008-0000-0100-00003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Warranty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58</xdr:row>
          <xdr:rowOff>533400</xdr:rowOff>
        </xdr:from>
        <xdr:to>
          <xdr:col>5</xdr:col>
          <xdr:colOff>2362200</xdr:colOff>
          <xdr:row>58</xdr:row>
          <xdr:rowOff>1143000</xdr:rowOff>
        </xdr:to>
        <xdr:sp macro="" textlink="">
          <xdr:nvSpPr>
            <xdr:cNvPr id="26684" name="Check Box 60" descr="Abandoned browse" hidden="1">
              <a:extLst>
                <a:ext uri="{63B3BB69-23CF-44E3-9099-C40C66FF867C}">
                  <a14:compatExt spid="_x0000_s26684"/>
                </a:ext>
                <a:ext uri="{FF2B5EF4-FFF2-40B4-BE49-F238E27FC236}">
                  <a16:creationId xmlns:a16="http://schemas.microsoft.com/office/drawing/2014/main" id="{00000000-0008-0000-0100-00003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Warranty Expiration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59</xdr:row>
          <xdr:rowOff>1562100</xdr:rowOff>
        </xdr:from>
        <xdr:to>
          <xdr:col>5</xdr:col>
          <xdr:colOff>2362200</xdr:colOff>
          <xdr:row>59</xdr:row>
          <xdr:rowOff>1943100</xdr:rowOff>
        </xdr:to>
        <xdr:sp macro="" textlink="">
          <xdr:nvSpPr>
            <xdr:cNvPr id="26685" name="Check Box 61" descr="Abandoned browse" hidden="1">
              <a:extLst>
                <a:ext uri="{63B3BB69-23CF-44E3-9099-C40C66FF867C}">
                  <a14:compatExt spid="_x0000_s26685"/>
                </a:ext>
                <a:ext uri="{FF2B5EF4-FFF2-40B4-BE49-F238E27FC236}">
                  <a16:creationId xmlns:a16="http://schemas.microsoft.com/office/drawing/2014/main" id="{00000000-0008-0000-0100-00003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Close to Next Tier (Loyalty)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60</xdr:row>
          <xdr:rowOff>2298700</xdr:rowOff>
        </xdr:from>
        <xdr:to>
          <xdr:col>6</xdr:col>
          <xdr:colOff>0</xdr:colOff>
          <xdr:row>60</xdr:row>
          <xdr:rowOff>2679700</xdr:rowOff>
        </xdr:to>
        <xdr:sp macro="" textlink="">
          <xdr:nvSpPr>
            <xdr:cNvPr id="26686" name="Check Box 62" descr="Abandoned browse" hidden="1">
              <a:extLst>
                <a:ext uri="{63B3BB69-23CF-44E3-9099-C40C66FF867C}">
                  <a14:compatExt spid="_x0000_s26686"/>
                </a:ext>
                <a:ext uri="{FF2B5EF4-FFF2-40B4-BE49-F238E27FC236}">
                  <a16:creationId xmlns:a16="http://schemas.microsoft.com/office/drawing/2014/main" id="{00000000-0008-0000-0100-00003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Convert active buyers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1943100</xdr:rowOff>
        </xdr:from>
        <xdr:to>
          <xdr:col>5</xdr:col>
          <xdr:colOff>2362200</xdr:colOff>
          <xdr:row>62</xdr:row>
          <xdr:rowOff>2324100</xdr:rowOff>
        </xdr:to>
        <xdr:sp macro="" textlink="">
          <xdr:nvSpPr>
            <xdr:cNvPr id="26688" name="Check Box 64" descr="Abandoned browse" hidden="1">
              <a:extLst>
                <a:ext uri="{63B3BB69-23CF-44E3-9099-C40C66FF867C}">
                  <a14:compatExt spid="_x0000_s26688"/>
                </a:ext>
                <a:ext uri="{FF2B5EF4-FFF2-40B4-BE49-F238E27FC236}">
                  <a16:creationId xmlns:a16="http://schemas.microsoft.com/office/drawing/2014/main" id="{00000000-0008-0000-0100-00004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First Time Buyer to Repeat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1219200</xdr:rowOff>
        </xdr:from>
        <xdr:to>
          <xdr:col>5</xdr:col>
          <xdr:colOff>2324100</xdr:colOff>
          <xdr:row>63</xdr:row>
          <xdr:rowOff>1600200</xdr:rowOff>
        </xdr:to>
        <xdr:sp macro="" textlink="">
          <xdr:nvSpPr>
            <xdr:cNvPr id="26690" name="Check Box 66" descr="Abandoned browse" hidden="1">
              <a:extLst>
                <a:ext uri="{63B3BB69-23CF-44E3-9099-C40C66FF867C}">
                  <a14:compatExt spid="_x0000_s26690"/>
                </a:ext>
                <a:ext uri="{FF2B5EF4-FFF2-40B4-BE49-F238E27FC236}">
                  <a16:creationId xmlns:a16="http://schemas.microsoft.com/office/drawing/2014/main" id="{00000000-0008-0000-0100-00004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In-session complementary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64</xdr:row>
          <xdr:rowOff>1562100</xdr:rowOff>
        </xdr:from>
        <xdr:to>
          <xdr:col>5</xdr:col>
          <xdr:colOff>2362200</xdr:colOff>
          <xdr:row>64</xdr:row>
          <xdr:rowOff>1943100</xdr:rowOff>
        </xdr:to>
        <xdr:sp macro="" textlink="">
          <xdr:nvSpPr>
            <xdr:cNvPr id="26691" name="Check Box 67" descr="Abandoned browse" hidden="1">
              <a:extLst>
                <a:ext uri="{63B3BB69-23CF-44E3-9099-C40C66FF867C}">
                  <a14:compatExt spid="_x0000_s26691"/>
                </a:ext>
                <a:ext uri="{FF2B5EF4-FFF2-40B4-BE49-F238E27FC236}">
                  <a16:creationId xmlns:a16="http://schemas.microsoft.com/office/drawing/2014/main" id="{00000000-0008-0000-0100-00004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Online to Offline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65</xdr:row>
          <xdr:rowOff>2247900</xdr:rowOff>
        </xdr:from>
        <xdr:to>
          <xdr:col>5</xdr:col>
          <xdr:colOff>2362200</xdr:colOff>
          <xdr:row>65</xdr:row>
          <xdr:rowOff>2628900</xdr:rowOff>
        </xdr:to>
        <xdr:sp macro="" textlink="">
          <xdr:nvSpPr>
            <xdr:cNvPr id="26692" name="Check Box 68" descr="Abandoned browse" hidden="1">
              <a:extLst>
                <a:ext uri="{63B3BB69-23CF-44E3-9099-C40C66FF867C}">
                  <a14:compatExt spid="_x0000_s26692"/>
                </a:ext>
                <a:ext uri="{FF2B5EF4-FFF2-40B4-BE49-F238E27FC236}">
                  <a16:creationId xmlns:a16="http://schemas.microsoft.com/office/drawing/2014/main" id="{00000000-0008-0000-0100-00004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category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66</xdr:row>
          <xdr:rowOff>1981200</xdr:rowOff>
        </xdr:from>
        <xdr:to>
          <xdr:col>5</xdr:col>
          <xdr:colOff>2362200</xdr:colOff>
          <xdr:row>66</xdr:row>
          <xdr:rowOff>2362200</xdr:rowOff>
        </xdr:to>
        <xdr:sp macro="" textlink="">
          <xdr:nvSpPr>
            <xdr:cNvPr id="26693" name="Check Box 69" descr="Abandoned browse" hidden="1">
              <a:extLst>
                <a:ext uri="{63B3BB69-23CF-44E3-9099-C40C66FF867C}">
                  <a14:compatExt spid="_x0000_s26693"/>
                </a:ext>
                <a:ext uri="{FF2B5EF4-FFF2-40B4-BE49-F238E27FC236}">
                  <a16:creationId xmlns:a16="http://schemas.microsoft.com/office/drawing/2014/main" id="{00000000-0008-0000-0100-00004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1181100</xdr:rowOff>
        </xdr:from>
        <xdr:to>
          <xdr:col>5</xdr:col>
          <xdr:colOff>2374900</xdr:colOff>
          <xdr:row>67</xdr:row>
          <xdr:rowOff>1562100</xdr:rowOff>
        </xdr:to>
        <xdr:sp macro="" textlink="">
          <xdr:nvSpPr>
            <xdr:cNvPr id="26694" name="Check Box 70" descr="Abandoned browse" hidden="1">
              <a:extLst>
                <a:ext uri="{63B3BB69-23CF-44E3-9099-C40C66FF867C}">
                  <a14:compatExt spid="_x0000_s26694"/>
                </a:ext>
                <a:ext uri="{FF2B5EF4-FFF2-40B4-BE49-F238E27FC236}">
                  <a16:creationId xmlns:a16="http://schemas.microsoft.com/office/drawing/2014/main" id="{00000000-0008-0000-0100-00004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Merchandised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1104900</xdr:rowOff>
        </xdr:from>
        <xdr:to>
          <xdr:col>5</xdr:col>
          <xdr:colOff>2336800</xdr:colOff>
          <xdr:row>32</xdr:row>
          <xdr:rowOff>1485900</xdr:rowOff>
        </xdr:to>
        <xdr:sp macro="" textlink="">
          <xdr:nvSpPr>
            <xdr:cNvPr id="26695" name="Check Box 71" descr="Abandoned browse" hidden="1">
              <a:extLst>
                <a:ext uri="{63B3BB69-23CF-44E3-9099-C40C66FF867C}">
                  <a14:compatExt spid="_x0000_s26695"/>
                </a:ext>
                <a:ext uri="{FF2B5EF4-FFF2-40B4-BE49-F238E27FC236}">
                  <a16:creationId xmlns:a16="http://schemas.microsoft.com/office/drawing/2014/main" id="{00000000-0008-0000-0100-00004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Wishlist Back in Stock (Shopify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1181100</xdr:rowOff>
        </xdr:from>
        <xdr:to>
          <xdr:col>5</xdr:col>
          <xdr:colOff>2374900</xdr:colOff>
          <xdr:row>68</xdr:row>
          <xdr:rowOff>1562100</xdr:rowOff>
        </xdr:to>
        <xdr:sp macro="" textlink="">
          <xdr:nvSpPr>
            <xdr:cNvPr id="26696" name="Check Box 72" descr="Abandoned browse" hidden="1">
              <a:extLst>
                <a:ext uri="{63B3BB69-23CF-44E3-9099-C40C66FF867C}">
                  <a14:compatExt spid="_x0000_s26696"/>
                </a:ext>
                <a:ext uri="{FF2B5EF4-FFF2-40B4-BE49-F238E27FC236}">
                  <a16:creationId xmlns:a16="http://schemas.microsoft.com/office/drawing/2014/main" id="{00000000-0008-0000-0100-00004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Quality Trade-Up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1181100</xdr:rowOff>
        </xdr:from>
        <xdr:to>
          <xdr:col>5</xdr:col>
          <xdr:colOff>2374900</xdr:colOff>
          <xdr:row>70</xdr:row>
          <xdr:rowOff>114300</xdr:rowOff>
        </xdr:to>
        <xdr:sp macro="" textlink="">
          <xdr:nvSpPr>
            <xdr:cNvPr id="26697" name="Check Box 73" descr="Abandoned browse" hidden="1">
              <a:extLst>
                <a:ext uri="{63B3BB69-23CF-44E3-9099-C40C66FF867C}">
                  <a14:compatExt spid="_x0000_s26697"/>
                </a:ext>
                <a:ext uri="{FF2B5EF4-FFF2-40B4-BE49-F238E27FC236}">
                  <a16:creationId xmlns:a16="http://schemas.microsoft.com/office/drawing/2014/main" id="{00000000-0008-0000-0100-00004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Product Registration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1181100</xdr:rowOff>
        </xdr:from>
        <xdr:to>
          <xdr:col>5</xdr:col>
          <xdr:colOff>2374900</xdr:colOff>
          <xdr:row>70</xdr:row>
          <xdr:rowOff>1562100</xdr:rowOff>
        </xdr:to>
        <xdr:sp macro="" textlink="">
          <xdr:nvSpPr>
            <xdr:cNvPr id="26698" name="Check Box 74" descr="Abandoned browse" hidden="1">
              <a:extLst>
                <a:ext uri="{63B3BB69-23CF-44E3-9099-C40C66FF867C}">
                  <a14:compatExt spid="_x0000_s26698"/>
                </a:ext>
                <a:ext uri="{FF2B5EF4-FFF2-40B4-BE49-F238E27FC236}">
                  <a16:creationId xmlns:a16="http://schemas.microsoft.com/office/drawing/2014/main" id="{00000000-0008-0000-0100-00004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Post-purchase complementary cross-sell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1181100</xdr:rowOff>
        </xdr:from>
        <xdr:to>
          <xdr:col>5</xdr:col>
          <xdr:colOff>2374900</xdr:colOff>
          <xdr:row>71</xdr:row>
          <xdr:rowOff>1562100</xdr:rowOff>
        </xdr:to>
        <xdr:sp macro="" textlink="">
          <xdr:nvSpPr>
            <xdr:cNvPr id="26699" name="Check Box 75" descr="Abandoned browse" hidden="1">
              <a:extLst>
                <a:ext uri="{63B3BB69-23CF-44E3-9099-C40C66FF867C}">
                  <a14:compatExt spid="_x0000_s26699"/>
                </a:ext>
                <a:ext uri="{FF2B5EF4-FFF2-40B4-BE49-F238E27FC236}">
                  <a16:creationId xmlns:a16="http://schemas.microsoft.com/office/drawing/2014/main" id="{00000000-0008-0000-0100-00004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Repeat Purchase Gamification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1155700</xdr:rowOff>
        </xdr:from>
        <xdr:to>
          <xdr:col>5</xdr:col>
          <xdr:colOff>2362200</xdr:colOff>
          <xdr:row>61</xdr:row>
          <xdr:rowOff>1917700</xdr:rowOff>
        </xdr:to>
        <xdr:sp macro="" textlink="">
          <xdr:nvSpPr>
            <xdr:cNvPr id="26700" name="Check Box 76" descr="Abandoned browse" hidden="1">
              <a:extLst>
                <a:ext uri="{63B3BB69-23CF-44E3-9099-C40C66FF867C}">
                  <a14:compatExt spid="_x0000_s26700"/>
                </a:ext>
                <a:ext uri="{FF2B5EF4-FFF2-40B4-BE49-F238E27FC236}">
                  <a16:creationId xmlns:a16="http://schemas.microsoft.com/office/drawing/2014/main" id="{00000000-0008-0000-0100-00004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Customers Research Online Purchase Offline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952500</xdr:rowOff>
        </xdr:from>
        <xdr:to>
          <xdr:col>6</xdr:col>
          <xdr:colOff>304800</xdr:colOff>
          <xdr:row>14</xdr:row>
          <xdr:rowOff>2032000</xdr:rowOff>
        </xdr:to>
        <xdr:sp macro="" textlink="">
          <xdr:nvSpPr>
            <xdr:cNvPr id="26701" name="Check Box 77" descr="Win back inactive customers" hidden="1">
              <a:extLst>
                <a:ext uri="{63B3BB69-23CF-44E3-9099-C40C66FF867C}">
                  <a14:compatExt spid="_x0000_s26701"/>
                </a:ext>
                <a:ext uri="{FF2B5EF4-FFF2-40B4-BE49-F238E27FC236}">
                  <a16:creationId xmlns:a16="http://schemas.microsoft.com/office/drawing/2014/main" id="{00000000-0008-0000-0100-00004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200" b="0" i="0" u="none" strike="noStrike" baseline="0">
                  <a:solidFill>
                    <a:srgbClr val="000000"/>
                  </a:solidFill>
                  <a:latin typeface="Calibri" pitchFamily="2" charset="0"/>
                  <a:cs typeface="Calibri" pitchFamily="2" charset="0"/>
                </a:rPr>
                <a:t>Win back inactive customers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5F5002-6BD1-C64A-8617-EBA8E571292C}" name="Table5" displayName="Table5" ref="F9:J32" totalsRowShown="0" headerRowDxfId="159" dataDxfId="158" tableBorderDxfId="157">
  <autoFilter ref="F9:J32" xr:uid="{BE5F5002-6BD1-C64A-8617-EBA8E571292C}">
    <filterColumn colId="0" hiddenButton="1"/>
    <filterColumn colId="1" hiddenButton="1"/>
    <filterColumn colId="2" hiddenButton="1"/>
    <filterColumn colId="3" hiddenButton="1"/>
    <filterColumn colId="4" hiddenButton="1"/>
  </autoFilter>
  <tableColumns count="5">
    <tableColumn id="1" xr3:uid="{CB5E125D-481D-794F-92B2-2BB992FB7185}" name="STRATEGIES" dataDxfId="156"/>
    <tableColumn id="2" xr3:uid="{A8B22DBD-9145-ED4C-83EB-BAA96CC6F93C}" name="ALL TASKS" dataDxfId="155"/>
    <tableColumn id="3" xr3:uid="{228E2D7D-3D79-3D44-9367-795986E9B1B8}" name="TO-DO" dataDxfId="154"/>
    <tableColumn id="4" xr3:uid="{9998FC36-0D75-F040-A897-1536D5E24AD7}" name="IN PROGRESS" dataDxfId="153"/>
    <tableColumn id="5" xr3:uid="{8ABA7B49-520A-F546-A700-1DD18F2B2B41}" name="DONE" dataDxfId="152"/>
  </tableColumns>
  <tableStyleInfo name="TableStyleDark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235B6F-442F-3040-BE96-12B81EA3E501}" name="Table12" displayName="Table12" ref="A3:D36" totalsRowShown="0" headerRowDxfId="101" dataDxfId="100">
  <autoFilter ref="A3:D36" xr:uid="{8C235B6F-442F-3040-BE96-12B81EA3E501}">
    <filterColumn colId="0" hiddenButton="1"/>
    <filterColumn colId="1" hiddenButton="1"/>
    <filterColumn colId="2" hiddenButton="1"/>
    <filterColumn colId="3" hiddenButton="1"/>
  </autoFilter>
  <tableColumns count="4">
    <tableColumn id="1" xr3:uid="{5567D5FF-50F9-B34D-9546-DE8E89A9C06B}" name="Tactic" dataDxfId="99"/>
    <tableColumn id="2" xr3:uid="{5643C5A8-6CCF-8947-96B5-52ED7C48C809}" name="Description" dataDxfId="98"/>
    <tableColumn id="3" xr3:uid="{F9A16CB6-AB49-3448-8D7B-71DA7EBAA579}" name="Channels" dataDxfId="97"/>
    <tableColumn id="4" xr3:uid="{91AA7599-053F-E343-A2E7-DAB510C0152D}" name="Status" dataDxfId="96">
      <calculatedColumnFormula>VLOOKUP(Table12[[#This Row],[Tactic]],'Tactic Overview'!A:G,7,FALSE)</calculatedColumnFormula>
    </tableColumn>
  </tableColumns>
  <tableStyleInfo name="TableStyleMedium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ECD4BF9-CA30-3546-8FF5-AF7D02BA22E6}" name="Table13" displayName="Table13" ref="A3:D17" totalsRowShown="0" headerRowDxfId="95" dataDxfId="94" headerRowBorderDxfId="92" tableBorderDxfId="93" totalsRowBorderDxfId="91">
  <autoFilter ref="A3:D17" xr:uid="{BECD4BF9-CA30-3546-8FF5-AF7D02BA22E6}">
    <filterColumn colId="0" hiddenButton="1"/>
    <filterColumn colId="1" hiddenButton="1"/>
    <filterColumn colId="2" hiddenButton="1"/>
    <filterColumn colId="3" hiddenButton="1"/>
  </autoFilter>
  <tableColumns count="4">
    <tableColumn id="1" xr3:uid="{D093313F-5E94-7744-A363-0D1CFEA97DA7}" name="Tactic" dataDxfId="90"/>
    <tableColumn id="2" xr3:uid="{9804E09B-ABE9-A54C-8F18-B6E30F03A617}" name="Description" dataDxfId="89"/>
    <tableColumn id="3" xr3:uid="{00CE40DC-C68D-9642-A117-B1AD42F7148C}" name="Channels" dataDxfId="88"/>
    <tableColumn id="4" xr3:uid="{21F938E9-2661-9A4D-9FB9-86E6AE264EC2}" name="Status" dataDxfId="87">
      <calculatedColumnFormula>VLOOKUP(Table13[[#This Row],[Tactic]],'Tactic Overview'!A:G,7,FALSE)</calculatedColumnFormula>
    </tableColumn>
  </tableColumns>
  <tableStyleInfo name="TableStyleMedium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F3180E4-9140-8949-BEE4-0BA37D3A017E}" name="Table15" displayName="Table15" ref="A3:D23" totalsRowShown="0" headerRowDxfId="86" dataDxfId="85">
  <autoFilter ref="A3:D23" xr:uid="{FF3180E4-9140-8949-BEE4-0BA37D3A017E}">
    <filterColumn colId="0" hiddenButton="1"/>
    <filterColumn colId="1" hiddenButton="1"/>
    <filterColumn colId="2" hiddenButton="1"/>
    <filterColumn colId="3" hiddenButton="1"/>
  </autoFilter>
  <tableColumns count="4">
    <tableColumn id="1" xr3:uid="{DC76521C-18F3-D344-84D4-709EA90D06B5}" name="Tactic" dataDxfId="84"/>
    <tableColumn id="2" xr3:uid="{AE2847EA-76BF-2646-917B-D333C19D5DA0}" name="Description" dataDxfId="83"/>
    <tableColumn id="3" xr3:uid="{30FCD5EC-4099-8641-8D34-1DF75170C8CB}" name="Channels" dataDxfId="82"/>
    <tableColumn id="4" xr3:uid="{4CEB0DE9-447D-4D43-879C-3F834EF61F33}" name="Status" dataDxfId="81">
      <calculatedColumnFormula>VLOOKUP(Table15[[#This Row],[Tactic]],'Tactic Overview'!A:G,7,FALSE)</calculatedColumnFormula>
    </tableColumn>
  </tableColumns>
  <tableStyleInfo name="TableStyleMedium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810A59-ACE9-EC42-B699-3A566F0080BB}" name="Table14" displayName="Table14" ref="A3:D30" totalsRowShown="0" headerRowDxfId="80" dataDxfId="79">
  <autoFilter ref="A3:D30" xr:uid="{12810A59-ACE9-EC42-B699-3A566F0080BB}">
    <filterColumn colId="0" hiddenButton="1"/>
    <filterColumn colId="1" hiddenButton="1"/>
    <filterColumn colId="2" hiddenButton="1"/>
    <filterColumn colId="3" hiddenButton="1"/>
  </autoFilter>
  <tableColumns count="4">
    <tableColumn id="1" xr3:uid="{E00B6572-2C6B-AF48-BD13-98515004DB4E}" name="Tactic" dataDxfId="78"/>
    <tableColumn id="2" xr3:uid="{E7550D70-0E52-D84B-AA39-82DDE5D21187}" name="Description" dataDxfId="77"/>
    <tableColumn id="3" xr3:uid="{8AADE1AB-E355-4A4C-B296-3DC6F4225B7A}" name="Channels" dataDxfId="76"/>
    <tableColumn id="4" xr3:uid="{6DF7E130-C5CB-944C-A564-8B1E2FE2BA84}" name="Status" dataDxfId="75">
      <calculatedColumnFormula>VLOOKUP(Table14[[#This Row],[Tactic]],'Tactic Overview'!A:G,7,FALSE)</calculatedColumnFormula>
    </tableColumn>
  </tableColumns>
  <tableStyleInfo name="TableStyleMedium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2709D02-0B80-BB4E-A244-5B698A639D97}" name="Table16" displayName="Table16" ref="A3:D15" totalsRowShown="0" headerRowDxfId="74" dataDxfId="73">
  <autoFilter ref="A3:D15" xr:uid="{62709D02-0B80-BB4E-A244-5B698A639D97}">
    <filterColumn colId="0" hiddenButton="1"/>
    <filterColumn colId="1" hiddenButton="1"/>
    <filterColumn colId="2" hiddenButton="1"/>
    <filterColumn colId="3" hiddenButton="1"/>
  </autoFilter>
  <tableColumns count="4">
    <tableColumn id="1" xr3:uid="{C52BD36A-25C1-EA43-865D-07EE2158FA44}" name="Tactic" dataDxfId="72"/>
    <tableColumn id="2" xr3:uid="{EC762E29-F0F0-3D4F-ABDF-48349DD4CA8E}" name="Description" dataDxfId="71"/>
    <tableColumn id="3" xr3:uid="{FCCEBC59-B167-3546-9188-CFA51424E6E2}" name="Channels" dataDxfId="70"/>
    <tableColumn id="4" xr3:uid="{92305801-E34B-E840-BB98-5D0B7EC06261}" name="Status" dataDxfId="69">
      <calculatedColumnFormula>VLOOKUP(Table16[[#This Row],[Tactic]],'Tactic Overview'!A:G,7,FALSE)</calculatedColumnFormula>
    </tableColumn>
  </tableColumns>
  <tableStyleInfo name="TableStyleMedium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0C6A3D-0CEF-A44B-A613-E5C0CC0CBA82}" name="Table18" displayName="Table18" ref="A3:D19" totalsRowShown="0" headerRowDxfId="68" dataDxfId="67">
  <autoFilter ref="A3:D19" xr:uid="{E90C6A3D-0CEF-A44B-A613-E5C0CC0CBA82}">
    <filterColumn colId="0" hiddenButton="1"/>
    <filterColumn colId="1" hiddenButton="1"/>
    <filterColumn colId="2" hiddenButton="1"/>
    <filterColumn colId="3" hiddenButton="1"/>
  </autoFilter>
  <tableColumns count="4">
    <tableColumn id="1" xr3:uid="{297BC2FB-EF2C-6C4B-8B9D-1451D64FBACA}" name="Tactic" dataDxfId="66"/>
    <tableColumn id="2" xr3:uid="{665EEEC7-2CFA-BA43-90E4-9D08697DA27D}" name="Description" dataDxfId="65"/>
    <tableColumn id="3" xr3:uid="{3B279228-8A9C-3E42-8A81-F0327FCE7EA5}" name="Channels" dataDxfId="64"/>
    <tableColumn id="4" xr3:uid="{30128CC4-7EA7-1F43-9DB3-5A27C7C19CDD}" name="Status" dataDxfId="63">
      <calculatedColumnFormula>VLOOKUP(Table18[[#This Row],[Tactic]],'Tactic Overview'!A:G,7,FALSE)</calculatedColumnFormula>
    </tableColumn>
  </tableColumns>
  <tableStyleInfo name="TableStyleMedium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B90A2FB-0EA8-DE40-B6DF-35495CB1205F}" name="Table19" displayName="Table19" ref="A3:D18" totalsRowShown="0" headerRowDxfId="62" dataDxfId="61">
  <autoFilter ref="A3:D18" xr:uid="{FB90A2FB-0EA8-DE40-B6DF-35495CB1205F}">
    <filterColumn colId="0" hiddenButton="1"/>
    <filterColumn colId="1" hiddenButton="1"/>
    <filterColumn colId="2" hiddenButton="1"/>
    <filterColumn colId="3" hiddenButton="1"/>
  </autoFilter>
  <tableColumns count="4">
    <tableColumn id="1" xr3:uid="{9ABB1E4B-1517-1D46-9917-8F9EA2DB49FD}" name="Tactic" dataDxfId="60"/>
    <tableColumn id="2" xr3:uid="{83597EAA-07C5-634D-8B13-13BDDD2B4B59}" name="Description" dataDxfId="59"/>
    <tableColumn id="3" xr3:uid="{81343867-6F37-BE4E-812E-0B62ADEE7804}" name="Channels" dataDxfId="58"/>
    <tableColumn id="4" xr3:uid="{BDEE1BD5-A665-7349-B41E-CC130412A01F}" name="Status" dataDxfId="57">
      <calculatedColumnFormula>VLOOKUP(Table19[[#This Row],[Tactic]],'Tactic Overview'!A:G,7,FALSE)</calculatedColumnFormula>
    </tableColumn>
  </tableColumns>
  <tableStyleInfo name="TableStyleMedium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2D71847-AB13-7C45-A908-E927AF287835}" name="Table20" displayName="Table20" ref="A3:D10" totalsRowShown="0" headerRowDxfId="56" dataDxfId="55">
  <autoFilter ref="A3:D10" xr:uid="{22D71847-AB13-7C45-A908-E927AF287835}">
    <filterColumn colId="0" hiddenButton="1"/>
    <filterColumn colId="1" hiddenButton="1"/>
    <filterColumn colId="2" hiddenButton="1"/>
    <filterColumn colId="3" hiddenButton="1"/>
  </autoFilter>
  <tableColumns count="4">
    <tableColumn id="1" xr3:uid="{704A8032-CDCF-BB43-9878-BC1D601F2C44}" name="Tactic" dataDxfId="54"/>
    <tableColumn id="2" xr3:uid="{257CB926-5224-4347-8680-9C7BED8D9948}" name="Description" dataDxfId="53"/>
    <tableColumn id="3" xr3:uid="{69A44DD2-FA99-FE43-9F79-68CEF4C100F5}" name="Channels" dataDxfId="52"/>
    <tableColumn id="4" xr3:uid="{916BDA3E-B0CA-8640-8BA8-2C058CFB0D58}" name="Status" dataDxfId="51">
      <calculatedColumnFormula>VLOOKUP(Table20[[#This Row],[Tactic]],'Tactic Overview'!A:G,7,FALSE)</calculatedColumnFormula>
    </tableColumn>
  </tableColumns>
  <tableStyleInfo name="TableStyleMedium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3BC5F56-BBE0-1B48-B0F6-549D288BBC69}" name="Table21" displayName="Table21" ref="A3:D7" totalsRowShown="0" headerRowDxfId="50" dataDxfId="49">
  <autoFilter ref="A3:D7" xr:uid="{F3BC5F56-BBE0-1B48-B0F6-549D288BBC69}">
    <filterColumn colId="0" hiddenButton="1"/>
    <filterColumn colId="1" hiddenButton="1"/>
    <filterColumn colId="2" hiddenButton="1"/>
    <filterColumn colId="3" hiddenButton="1"/>
  </autoFilter>
  <tableColumns count="4">
    <tableColumn id="1" xr3:uid="{AC83FBEE-1207-AA4F-9B5C-6CC3E6622951}" name="Tactic" dataDxfId="48"/>
    <tableColumn id="2" xr3:uid="{8268695C-A6C0-9F4C-ADB0-01FC58DAF7F1}" name="Description" dataDxfId="47"/>
    <tableColumn id="3" xr3:uid="{FF120651-B88F-5A43-8B9E-7034E28A47F9}" name="Channels" dataDxfId="46"/>
    <tableColumn id="4" xr3:uid="{B9C9508F-1FBF-634D-95D3-F198FF60B8DE}" name="Status" dataDxfId="45">
      <calculatedColumnFormula>VLOOKUP(Table21[[#This Row],[Tactic]],'Tactic Overview'!A:G,7,FALSE)</calculatedColumnFormula>
    </tableColumn>
  </tableColumns>
  <tableStyleInfo name="TableStyleMedium1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3FEB99-3BF9-154F-8CE0-BFA4BBDAD389}" name="Table22" displayName="Table22" ref="A3:D10" totalsRowShown="0" headerRowDxfId="44" dataDxfId="43">
  <autoFilter ref="A3:D10" xr:uid="{003FEB99-3BF9-154F-8CE0-BFA4BBDAD389}">
    <filterColumn colId="0" hiddenButton="1"/>
    <filterColumn colId="1" hiddenButton="1"/>
    <filterColumn colId="2" hiddenButton="1"/>
    <filterColumn colId="3" hiddenButton="1"/>
  </autoFilter>
  <tableColumns count="4">
    <tableColumn id="1" xr3:uid="{58DE96CC-2B96-1343-958B-4C9D74644B4A}" name="Tactic" dataDxfId="42"/>
    <tableColumn id="2" xr3:uid="{53AE0778-B84B-3940-92DD-4FF3824A996E}" name="Description" dataDxfId="41"/>
    <tableColumn id="3" xr3:uid="{0FA3BD6B-963D-7A4E-898E-96597B9FCB36}" name="Channels" dataDxfId="40"/>
    <tableColumn id="4" xr3:uid="{68BAECF2-8D80-8C47-BD06-184BC9B4E5FC}" name="Status" dataDxfId="39">
      <calculatedColumnFormula>VLOOKUP(Table22[[#This Row],[Tactic]],'Tactic Overview'!A:G,7,FALSE)</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F3A5BB0-DD95-DF4B-9FAB-4B5CCA320E8D}" name="Table31" displayName="Table31" ref="L9:N33" totalsRowShown="0" headerRowDxfId="151">
  <autoFilter ref="L9:N33" xr:uid="{3F3A5BB0-DD95-DF4B-9FAB-4B5CCA320E8D}">
    <filterColumn colId="0" hiddenButton="1"/>
    <filterColumn colId="1" hiddenButton="1"/>
    <filterColumn colId="2" hiddenButton="1"/>
  </autoFilter>
  <tableColumns count="3">
    <tableColumn id="1" xr3:uid="{AB12F788-2AE2-A749-8396-3D98EF89F27F}" name="% OF TO-DO TASKS" dataDxfId="150">
      <calculatedColumnFormula>H10/G10</calculatedColumnFormula>
    </tableColumn>
    <tableColumn id="4" xr3:uid="{7758057E-EB35-ED44-AE6D-B774BC3D404D}" name="% OF IN PROGRESS TASKS" dataDxfId="149">
      <calculatedColumnFormula>I10/G10</calculatedColumnFormula>
    </tableColumn>
    <tableColumn id="3" xr3:uid="{BFB947F5-96AA-3A44-8D9F-7F10D785EDAC}" name="% OF DONE TASKS" dataDxfId="148">
      <calculatedColumnFormula>J10/G10</calculatedColumnFormula>
    </tableColumn>
  </tableColumns>
  <tableStyleInfo name="TableStyleDark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D181B6-0709-9740-BBF4-552E4094380C}" name="Table23" displayName="Table23" ref="A3:D12" totalsRowShown="0" headerRowDxfId="38" dataDxfId="37">
  <autoFilter ref="A3:D12" xr:uid="{95D181B6-0709-9740-BBF4-552E4094380C}">
    <filterColumn colId="0" hiddenButton="1"/>
    <filterColumn colId="1" hiddenButton="1"/>
    <filterColumn colId="2" hiddenButton="1"/>
    <filterColumn colId="3" hiddenButton="1"/>
  </autoFilter>
  <tableColumns count="4">
    <tableColumn id="1" xr3:uid="{ABF14755-3DF6-414A-B876-5C57E026B9CD}" name="Tactic" dataDxfId="36"/>
    <tableColumn id="2" xr3:uid="{BBA92F0D-F58D-9C4F-95B7-DE1147BDE677}" name="Description" dataDxfId="35"/>
    <tableColumn id="3" xr3:uid="{329A4605-17D7-1041-AFA1-84A9B59B38DD}" name="Channels" dataDxfId="34"/>
    <tableColumn id="4" xr3:uid="{BD9B0CC9-7B54-1745-9737-44BF792C9500}" name="Status" dataDxfId="33">
      <calculatedColumnFormula>VLOOKUP(Table23[[#This Row],[Tactic]],'Tactic Overview'!A:G,7,FALSE)</calculatedColumnFormula>
    </tableColumn>
  </tableColumns>
  <tableStyleInfo name="TableStyleMedium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FC65713-8AB3-0849-9EAB-9ABF7DC006A4}" name="Table24" displayName="Table24" ref="A3:D5" totalsRowShown="0" headerRowDxfId="32" dataDxfId="31">
  <autoFilter ref="A3:D5" xr:uid="{AFC65713-8AB3-0849-9EAB-9ABF7DC006A4}">
    <filterColumn colId="0" hiddenButton="1"/>
    <filterColumn colId="1" hiddenButton="1"/>
    <filterColumn colId="2" hiddenButton="1"/>
    <filterColumn colId="3" hiddenButton="1"/>
  </autoFilter>
  <tableColumns count="4">
    <tableColumn id="1" xr3:uid="{3A4606C1-8EE7-584B-B923-D825222D9761}" name="Tactic" dataDxfId="30"/>
    <tableColumn id="2" xr3:uid="{6CD5E7BF-9BCF-204A-9C5B-5D3AE351C721}" name="Description" dataDxfId="29"/>
    <tableColumn id="3" xr3:uid="{28C82C16-F2BD-A442-80C3-0E4E03B18E1C}" name="Channels" dataDxfId="28"/>
    <tableColumn id="4" xr3:uid="{F6F964FC-600D-CE4B-9847-E99AC4B7FDD4}" name="Status" dataDxfId="27">
      <calculatedColumnFormula>VLOOKUP(Table24[[#This Row],[Tactic]],'Tactic Overview'!A:G,7,FALSE)</calculatedColumnFormula>
    </tableColumn>
  </tableColumns>
  <tableStyleInfo name="TableStyleMedium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545E432-102C-2840-A08C-665982080705}" name="Table25" displayName="Table25" ref="A3:D5" totalsRowShown="0" headerRowDxfId="26" dataDxfId="25">
  <autoFilter ref="A3:D5" xr:uid="{5545E432-102C-2840-A08C-665982080705}">
    <filterColumn colId="0" hiddenButton="1"/>
    <filterColumn colId="1" hiddenButton="1"/>
    <filterColumn colId="2" hiddenButton="1"/>
    <filterColumn colId="3" hiddenButton="1"/>
  </autoFilter>
  <tableColumns count="4">
    <tableColumn id="1" xr3:uid="{F5370B29-A07E-2049-9184-AFE6482EF0F4}" name="Tactic" dataDxfId="24"/>
    <tableColumn id="2" xr3:uid="{A144B33E-2B64-AF45-A301-A25B456CCCC1}" name="Description" dataDxfId="23"/>
    <tableColumn id="3" xr3:uid="{7E4ACFCF-8C52-764D-9BDE-86FC72F313EC}" name="Channels" dataDxfId="22"/>
    <tableColumn id="4" xr3:uid="{3720AFF3-ED71-B147-A11C-5843AB77C50C}" name="Status" dataDxfId="21">
      <calculatedColumnFormula>VLOOKUP(Table25[[#This Row],[Tactic]],'Tactic Overview'!A:G,7,FALSE)</calculatedColumnFormula>
    </tableColumn>
  </tableColumns>
  <tableStyleInfo name="TableStyleMedium1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92D1561-7466-014A-B01F-6F9D408FF89E}" name="Table26" displayName="Table26" ref="A3:E5" totalsRowShown="0" headerRowDxfId="20" dataDxfId="19">
  <autoFilter ref="A3:E5" xr:uid="{692D1561-7466-014A-B01F-6F9D408FF89E}">
    <filterColumn colId="0" hiddenButton="1"/>
    <filterColumn colId="1" hiddenButton="1"/>
    <filterColumn colId="2" hiddenButton="1"/>
    <filterColumn colId="3" hiddenButton="1"/>
    <filterColumn colId="4" hiddenButton="1"/>
  </autoFilter>
  <tableColumns count="5">
    <tableColumn id="1" xr3:uid="{08E05DAB-5093-CB46-8FD6-42F2F5F15AA5}" name="Tactic" dataDxfId="18"/>
    <tableColumn id="2" xr3:uid="{8B4E9A25-5CE7-A24C-84FC-7F55DD2F9FDF}" name="Description" dataDxfId="17"/>
    <tableColumn id="3" xr3:uid="{53410DDC-BE85-CB4C-93AE-D713EEF19CE0}" name="Channels" dataDxfId="16"/>
    <tableColumn id="4" xr3:uid="{22360740-1E7F-B540-A8E2-F4EE402EA1E3}" name="Status" dataDxfId="15">
      <calculatedColumnFormula>VLOOKUP(Table26[[#This Row],[Tactic]],'Tactic Overview'!A:G,7,FALSE)</calculatedColumnFormula>
    </tableColumn>
    <tableColumn id="5" xr3:uid="{EEA6A1E8-86A0-5248-84E1-4BDD2643C2AA}" name="More Info" dataDxfId="14"/>
  </tableColumns>
  <tableStyleInfo name="TableStyleMedium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E21F6AB-43E6-1948-8EC2-93BC5DC16ECC}" name="Table27" displayName="Table27" ref="A3:E6" totalsRowShown="0" headerRowDxfId="13" dataDxfId="12">
  <autoFilter ref="A3:E6" xr:uid="{1E21F6AB-43E6-1948-8EC2-93BC5DC16ECC}">
    <filterColumn colId="0" hiddenButton="1"/>
    <filterColumn colId="1" hiddenButton="1"/>
    <filterColumn colId="2" hiddenButton="1"/>
    <filterColumn colId="3" hiddenButton="1"/>
    <filterColumn colId="4" hiddenButton="1"/>
  </autoFilter>
  <tableColumns count="5">
    <tableColumn id="1" xr3:uid="{5B47D3D5-E7CA-6D4F-923D-B09A499D469D}" name="Tactic" dataDxfId="11"/>
    <tableColumn id="2" xr3:uid="{99115159-71A8-F74A-823F-20DC811EFB6B}" name="Description" dataDxfId="10"/>
    <tableColumn id="3" xr3:uid="{CA0C8D1A-51BB-1F4F-803B-F645378CF00F}" name="Channels" dataDxfId="9"/>
    <tableColumn id="4" xr3:uid="{0C2DDE2F-C31F-EC43-9ABF-D7F7AA6D3757}" name="Status" dataDxfId="8">
      <calculatedColumnFormula>VLOOKUP(Table27[[#This Row],[Tactic]],'Tactic Overview'!A:G,7,FALSE)</calculatedColumnFormula>
    </tableColumn>
    <tableColumn id="5" xr3:uid="{A8B80698-A19B-074C-AA9C-9B7670466146}" name="More Info" dataDxfId="7"/>
  </tableColumns>
  <tableStyleInfo name="TableStyleMedium1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722400-5A03-8942-BAEC-08CCA9E2A612}" name="Table28" displayName="Table28" ref="A3:E5" totalsRowShown="0" headerRowDxfId="6" dataDxfId="5">
  <autoFilter ref="A3:E5" xr:uid="{21722400-5A03-8942-BAEC-08CCA9E2A612}">
    <filterColumn colId="0" hiddenButton="1"/>
    <filterColumn colId="1" hiddenButton="1"/>
    <filterColumn colId="2" hiddenButton="1"/>
    <filterColumn colId="3" hiddenButton="1"/>
    <filterColumn colId="4" hiddenButton="1"/>
  </autoFilter>
  <tableColumns count="5">
    <tableColumn id="1" xr3:uid="{52EF0931-EE93-1548-A655-3945EF970063}" name="Tactic" dataDxfId="4"/>
    <tableColumn id="2" xr3:uid="{123FC4CA-D4D9-B94F-9182-20FA6A0C1E05}" name="Description" dataDxfId="3"/>
    <tableColumn id="3" xr3:uid="{2E0F343B-F08C-9E4F-BF4B-79CEE8D11249}" name="Channels" dataDxfId="2"/>
    <tableColumn id="4" xr3:uid="{F2512023-2C2B-2F42-9E7C-8836DEDF1A22}" name="Status" dataDxfId="1">
      <calculatedColumnFormula>VLOOKUP(Table28[[#This Row],[Tactic]],'Tactic Overview'!A:G,7,FALSE)</calculatedColumnFormula>
    </tableColumn>
    <tableColumn id="5" xr3:uid="{7868F3FA-6762-F648-A7A0-B926B82F9A7A}" name="More Info" dataDxfId="0"/>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08E82B-01B4-3D41-9440-B1C2B50FFB70}" name="Table4" displayName="Table4" ref="A3:C11" totalsRowShown="0" headerRowDxfId="147" headerRowBorderDxfId="145" tableBorderDxfId="146" totalsRowBorderDxfId="144">
  <autoFilter ref="A3:C11" xr:uid="{0B08E82B-01B4-3D41-9440-B1C2B50FFB70}">
    <filterColumn colId="0" hiddenButton="1"/>
    <filterColumn colId="1" hiddenButton="1"/>
    <filterColumn colId="2" hiddenButton="1"/>
  </autoFilter>
  <tableColumns count="3">
    <tableColumn id="1" xr3:uid="{24E26731-B795-E845-B31C-E947015BFACF}" name="Tactic" dataDxfId="143"/>
    <tableColumn id="2" xr3:uid="{764DD224-32BE-8D4B-A8BF-5C44D0F02B05}" name="Description" dataDxfId="142"/>
    <tableColumn id="4" xr3:uid="{3A7203B2-E8EB-7244-9CFA-ADFD51A977C1}" name="Status" dataDxfId="141">
      <calculatedColumnFormula>VLOOKUP(Table4[[#This Row],[Tactic]],'Tactic Overview'!A:G,7,FALSE)</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1FFA1C-0669-D844-9EA6-CCA2A15831A4}" name="Table6" displayName="Table6" ref="A3:C11" totalsRowShown="0" headerRowDxfId="140" dataDxfId="139" headerRowBorderDxfId="138">
  <autoFilter ref="A3:C11" xr:uid="{F01FFA1C-0669-D844-9EA6-CCA2A15831A4}">
    <filterColumn colId="0" hiddenButton="1"/>
    <filterColumn colId="1" hiddenButton="1"/>
    <filterColumn colId="2" hiddenButton="1"/>
  </autoFilter>
  <tableColumns count="3">
    <tableColumn id="1" xr3:uid="{6AFD9767-5B87-7A40-BEA8-4EA8F92F7C12}" name="Tactic" dataDxfId="137"/>
    <tableColumn id="2" xr3:uid="{E5070734-A9F4-9E4D-A83B-B8B35704A84B}" name="Description" dataDxfId="136"/>
    <tableColumn id="4" xr3:uid="{E7DE9FA4-A31C-1342-8568-5ED45CFC0525}" name="Status" dataDxfId="135">
      <calculatedColumnFormula>VLOOKUP(Table6[[#This Row],[Tactic]],'Tactic Overview'!A:G,7,FALSE)</calculatedColumnFormula>
    </tableColumn>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0B8A552-5C07-3B4D-9B7B-CDC8836D03FE}" name="Table7" displayName="Table7" ref="A3:D8" totalsRowShown="0" headerRowDxfId="134" dataDxfId="133" headerRowBorderDxfId="131" tableBorderDxfId="132">
  <autoFilter ref="A3:D8" xr:uid="{E0B8A552-5C07-3B4D-9B7B-CDC8836D03FE}">
    <filterColumn colId="0" hiddenButton="1"/>
    <filterColumn colId="1" hiddenButton="1"/>
    <filterColumn colId="2" hiddenButton="1"/>
    <filterColumn colId="3" hiddenButton="1"/>
  </autoFilter>
  <tableColumns count="4">
    <tableColumn id="1" xr3:uid="{D0679435-AD83-B046-9570-4E93C78B80B0}" name="Tactic" dataDxfId="130"/>
    <tableColumn id="2" xr3:uid="{04943DB5-1100-7449-8D93-08EBAEE12BF9}" name="Description" dataDxfId="129"/>
    <tableColumn id="3" xr3:uid="{C376735D-9B10-C548-9C20-9F73AEB62FC8}" name="Channels" dataDxfId="128"/>
    <tableColumn id="4" xr3:uid="{1132DA6D-625F-E149-9616-27CA25A77470}" name="Status" dataDxfId="127">
      <calculatedColumnFormula>VLOOKUP(Table7[[#This Row],[Tactic]],'Tactic Overview'!A:G,7,FALSE)</calculatedColumnFormula>
    </tableColumn>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01D6A4B-B7B2-444C-966E-B38E49B9C14E}" name="Table8" displayName="Table8" ref="A3:D9" totalsRowShown="0" headerRowDxfId="126" dataDxfId="125" tableBorderDxfId="124">
  <tableColumns count="4">
    <tableColumn id="1" xr3:uid="{F8E7A1A4-2729-3244-A944-4FD814FF41EF}" name="Tactic" dataDxfId="123"/>
    <tableColumn id="2" xr3:uid="{AC2C7E96-A165-CE4E-93E1-08F3D412E440}" name="Description" dataDxfId="122"/>
    <tableColumn id="3" xr3:uid="{B42A98AD-BDEA-F84B-9499-14541AF33663}" name="Channels" dataDxfId="121"/>
    <tableColumn id="4" xr3:uid="{987AA314-ACD2-4F44-88E5-7F3849B03970}" name="Status" dataDxfId="120">
      <calculatedColumnFormula>VLOOKUP(Table8[[#This Row],[Tactic]],'Tactic Overview'!A:G,7,FALSE)</calculatedColumnFormula>
    </tableColumn>
  </tableColumns>
  <tableStyleInfo name="TableStyleMedium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0F55808-4309-EE47-A6EF-2422AE3D6577}" name="Table9" displayName="Table9" ref="A3:D8" totalsRowShown="0" headerRowDxfId="119" dataDxfId="118">
  <autoFilter ref="A3:D8" xr:uid="{80F55808-4309-EE47-A6EF-2422AE3D6577}">
    <filterColumn colId="0" hiddenButton="1"/>
    <filterColumn colId="1" hiddenButton="1"/>
    <filterColumn colId="2" hiddenButton="1"/>
    <filterColumn colId="3" hiddenButton="1"/>
  </autoFilter>
  <tableColumns count="4">
    <tableColumn id="1" xr3:uid="{5CE5BB51-A669-2942-A6CE-5155619D8081}" name="Tactic" dataDxfId="117"/>
    <tableColumn id="2" xr3:uid="{DCEB35B3-C7CC-0D4F-AEA6-1473B3B038BC}" name="Description" dataDxfId="116"/>
    <tableColumn id="3" xr3:uid="{5A097A28-94A7-C346-9718-93A08D8DE1E2}" name="Channels" dataDxfId="115"/>
    <tableColumn id="4" xr3:uid="{737144F3-AEAA-374F-8074-C17C3D85C1FF}" name="Status" dataDxfId="114">
      <calculatedColumnFormula>VLOOKUP(Table9[[#This Row],[Tactic]],'Tactic Overview'!A:G,7,FALSE)</calculatedColumnFormula>
    </tableColumn>
  </tableColumns>
  <tableStyleInfo name="TableStyleMedium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C3DFB0-DA7A-6044-B4BE-E632260862C8}" name="Table10" displayName="Table10" ref="A3:D21" totalsRowShown="0" headerRowDxfId="113" dataDxfId="112">
  <autoFilter ref="A3:D21" xr:uid="{D2C3DFB0-DA7A-6044-B4BE-E632260862C8}">
    <filterColumn colId="0" hiddenButton="1"/>
    <filterColumn colId="1" hiddenButton="1"/>
    <filterColumn colId="2" hiddenButton="1"/>
    <filterColumn colId="3" hiddenButton="1"/>
  </autoFilter>
  <tableColumns count="4">
    <tableColumn id="1" xr3:uid="{04148B9A-391F-E14B-B5BB-47DFDD7F7881}" name="Tactic" dataDxfId="111"/>
    <tableColumn id="2" xr3:uid="{FDB8CC5F-3E2C-B441-8F75-1CE125C77706}" name="Description" dataDxfId="110"/>
    <tableColumn id="3" xr3:uid="{3E649BF1-3D24-E644-B7DC-AEC5FBBF60AB}" name="Channels" dataDxfId="109"/>
    <tableColumn id="4" xr3:uid="{B70E019D-FF3C-D844-BA78-21DFF960C260}" name="Status" dataDxfId="108">
      <calculatedColumnFormula>VLOOKUP(Table10[[#This Row],[Tactic]],'Tactic Overview'!A:G,7,FALSE)</calculatedColumnFormula>
    </tableColumn>
  </tableColumns>
  <tableStyleInfo name="TableStyleMedium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A4CEADA-9FC5-1445-8BED-A0DDDF394413}" name="Table11" displayName="Table11" ref="A3:D33" totalsRowShown="0" headerRowDxfId="107" dataDxfId="106">
  <autoFilter ref="A3:D33" xr:uid="{BA4CEADA-9FC5-1445-8BED-A0DDDF394413}">
    <filterColumn colId="0" hiddenButton="1"/>
    <filterColumn colId="1" hiddenButton="1"/>
    <filterColumn colId="2" hiddenButton="1"/>
    <filterColumn colId="3" hiddenButton="1"/>
  </autoFilter>
  <tableColumns count="4">
    <tableColumn id="1" xr3:uid="{3A965BD9-9956-DE4D-B1D1-02E7A9F992B9}" name="Tactic" dataDxfId="105"/>
    <tableColumn id="2" xr3:uid="{25465DED-CDBD-1244-84C3-A7D0221EF0A4}" name="Description" dataDxfId="104"/>
    <tableColumn id="3" xr3:uid="{4329C5F9-0087-3B43-B866-0C0B72ACFB53}" name="Channels" dataDxfId="103"/>
    <tableColumn id="4" xr3:uid="{9B4E0A8F-7706-4A45-A20A-E8B56DF8B541}" name="Status" dataDxfId="102">
      <calculatedColumnFormula>VLOOKUP(Table11[[#This Row],[Tactic]],'Tactic Overview'!A:G,7,FALSE)</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1" Type="http://schemas.openxmlformats.org/officeDocument/2006/relationships/drawing" Target="../drawings/drawing2.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71" Type="http://schemas.openxmlformats.org/officeDocument/2006/relationships/ctrlProp" Target="../ctrlProps/ctrlProp69.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hyperlink" Target="https://help.emarsys.com/hc/en-us/articles/360005815757-Store-post-purchase-cross-sell" TargetMode="External"/><Relationship Id="rId1" Type="http://schemas.openxmlformats.org/officeDocument/2006/relationships/hyperlink" Target="https://help.emarsys.com/hc/en-us/articles/5337168478481-Back-in-stock"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help.emarsys.com/hc/en-us/articles/360018687457-Store-updates" TargetMode="External"/><Relationship Id="rId2" Type="http://schemas.openxmlformats.org/officeDocument/2006/relationships/hyperlink" Target="https://help.emarsys.com/hc/en-us/articles/360018687497-Store-re-opening" TargetMode="External"/><Relationship Id="rId1" Type="http://schemas.openxmlformats.org/officeDocument/2006/relationships/hyperlink" Target="https://help.emarsys.com/hc/en-us/articles/5337168478481-Back-in-stock" TargetMode="External"/><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hyperlink" Target="https://help.emarsys.com/hc/en-us/articles/360009587097-Win-back-website-visitors" TargetMode="External"/><Relationship Id="rId1" Type="http://schemas.openxmlformats.org/officeDocument/2006/relationships/hyperlink" Target="https://help.emarsys.com/hc/en-us/articles/5337168478481-Back-in-stock"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9576-84B6-6542-91BD-EE4833B46597}">
  <sheetPr codeName="Sheet1">
    <tabColor theme="8" tint="-0.499984740745262"/>
  </sheetPr>
  <dimension ref="B1:N2576"/>
  <sheetViews>
    <sheetView showGridLines="0" showRowColHeaders="0" topLeftCell="B6" zoomScale="140" zoomScaleNormal="140" workbookViewId="0">
      <selection activeCell="F43" sqref="F43"/>
    </sheetView>
  </sheetViews>
  <sheetFormatPr defaultColWidth="10.875" defaultRowHeight="15.95"/>
  <cols>
    <col min="1" max="1" width="0" style="1" hidden="1" customWidth="1"/>
    <col min="2" max="4" width="10.875" style="37"/>
    <col min="5" max="5" width="13" style="1" customWidth="1"/>
    <col min="6" max="6" width="41.375" style="1" customWidth="1"/>
    <col min="7" max="7" width="12" style="1" customWidth="1"/>
    <col min="8" max="8" width="10.875" style="1"/>
    <col min="9" max="9" width="14.875" style="1" customWidth="1"/>
    <col min="10" max="10" width="10.875" style="1"/>
    <col min="11" max="11" width="12.5" style="1" bestFit="1" customWidth="1"/>
    <col min="12" max="14" width="22.875" style="1" customWidth="1"/>
    <col min="15" max="16384" width="10.875" style="1"/>
  </cols>
  <sheetData>
    <row r="1" spans="2:14" ht="17.100000000000001" hidden="1" thickBot="1"/>
    <row r="2" spans="2:14">
      <c r="B2" s="38"/>
      <c r="C2" s="39"/>
      <c r="D2" s="40"/>
      <c r="F2" s="115" t="s">
        <v>0</v>
      </c>
      <c r="G2" s="115"/>
      <c r="H2" s="115"/>
      <c r="I2" s="115"/>
      <c r="J2" s="115"/>
    </row>
    <row r="3" spans="2:14">
      <c r="B3" s="41"/>
      <c r="C3" s="32"/>
      <c r="D3" s="42"/>
      <c r="F3" s="115"/>
      <c r="G3" s="115"/>
      <c r="H3" s="115"/>
      <c r="I3" s="115"/>
      <c r="J3" s="115"/>
    </row>
    <row r="4" spans="2:14">
      <c r="B4" s="41"/>
      <c r="C4" s="32"/>
      <c r="D4" s="42"/>
      <c r="F4" s="115"/>
      <c r="G4" s="115"/>
      <c r="H4" s="115"/>
      <c r="I4" s="115"/>
      <c r="J4" s="115"/>
    </row>
    <row r="5" spans="2:14">
      <c r="B5" s="41"/>
      <c r="C5" s="32"/>
      <c r="D5" s="42"/>
      <c r="F5" s="115"/>
      <c r="G5" s="115"/>
      <c r="H5" s="115"/>
      <c r="I5" s="115"/>
      <c r="J5" s="115"/>
    </row>
    <row r="6" spans="2:14">
      <c r="B6" s="41"/>
      <c r="C6" s="32"/>
      <c r="D6" s="42"/>
      <c r="F6" s="115"/>
      <c r="G6" s="115"/>
      <c r="H6" s="115"/>
      <c r="I6" s="115"/>
      <c r="J6" s="115"/>
    </row>
    <row r="7" spans="2:14" ht="15.95" customHeight="1">
      <c r="B7" s="41"/>
      <c r="C7" s="32"/>
      <c r="D7" s="42"/>
      <c r="E7" s="29"/>
      <c r="F7" s="115"/>
      <c r="G7" s="115"/>
      <c r="H7" s="115"/>
      <c r="I7" s="115"/>
      <c r="J7" s="115"/>
    </row>
    <row r="8" spans="2:14" ht="15.95" customHeight="1" thickBot="1">
      <c r="B8" s="41"/>
      <c r="C8" s="32"/>
      <c r="D8" s="42"/>
      <c r="E8" s="29"/>
      <c r="F8" s="115"/>
      <c r="G8" s="115"/>
      <c r="H8" s="115"/>
      <c r="I8" s="115"/>
      <c r="J8" s="115"/>
    </row>
    <row r="9" spans="2:14" ht="35.1" thickBot="1">
      <c r="B9" s="43"/>
      <c r="C9" s="44"/>
      <c r="D9" s="45"/>
      <c r="F9" s="8" t="s">
        <v>1</v>
      </c>
      <c r="G9" s="6" t="s">
        <v>2</v>
      </c>
      <c r="H9" s="6" t="s">
        <v>3</v>
      </c>
      <c r="I9" s="6" t="s">
        <v>4</v>
      </c>
      <c r="J9" s="7" t="s">
        <v>5</v>
      </c>
      <c r="L9" s="4" t="s">
        <v>6</v>
      </c>
      <c r="M9" s="4" t="s">
        <v>7</v>
      </c>
      <c r="N9" s="4" t="s">
        <v>8</v>
      </c>
    </row>
    <row r="10" spans="2:14" ht="18">
      <c r="B10" s="43"/>
      <c r="C10" s="44"/>
      <c r="D10" s="45"/>
      <c r="F10" s="26" t="s">
        <v>9</v>
      </c>
      <c r="G10" s="25">
        <f ca="1">COUNTA('Convert leads to first-time buy'!C4:'Convert leads to first-time buy'!D502)</f>
        <v>8</v>
      </c>
      <c r="H10" s="26">
        <f>COUNTIF(Table4[Status], "TO-DO")</f>
        <v>0</v>
      </c>
      <c r="I10" s="26">
        <f>COUNTIF(Table4[Status], "IN PROGRESS")</f>
        <v>0</v>
      </c>
      <c r="J10" s="26">
        <f>COUNTIF(Table4[Status], "DONE")</f>
        <v>0</v>
      </c>
      <c r="K10" s="34"/>
      <c r="L10" s="36">
        <f t="shared" ref="L10:L21" ca="1" si="0">H10/G10</f>
        <v>0</v>
      </c>
      <c r="M10" s="35">
        <f t="shared" ref="M10:M21" ca="1" si="1">I10/G10</f>
        <v>0</v>
      </c>
      <c r="N10" s="35">
        <f t="shared" ref="N10:N21" ca="1" si="2">J10/G10</f>
        <v>0</v>
      </c>
    </row>
    <row r="11" spans="2:14" ht="18" thickBot="1">
      <c r="B11" s="43"/>
      <c r="C11" s="44"/>
      <c r="D11" s="45"/>
      <c r="F11" s="23" t="s">
        <v>10</v>
      </c>
      <c r="G11" s="24">
        <f>COUNTA('Convert first-time buyers to ac'!C4:C11)</f>
        <v>8</v>
      </c>
      <c r="H11" s="24">
        <f>COUNTIF('Convert first-time buyers to ac'!C4:C11, "TO-DO")</f>
        <v>0</v>
      </c>
      <c r="I11" s="24">
        <f>COUNTIF('Convert first-time buyers to ac'!C4:C11, "IN PROGRESS")</f>
        <v>0</v>
      </c>
      <c r="J11" s="23">
        <f>COUNTIF('Convert first-time buyers to ac'!C4:C11, "DONE")</f>
        <v>0</v>
      </c>
      <c r="L11" s="36">
        <f t="shared" si="0"/>
        <v>0</v>
      </c>
      <c r="M11" s="35">
        <f t="shared" si="1"/>
        <v>0</v>
      </c>
      <c r="N11" s="35">
        <f t="shared" si="2"/>
        <v>0</v>
      </c>
    </row>
    <row r="12" spans="2:14" ht="18" thickBot="1">
      <c r="B12" s="43"/>
      <c r="C12" s="44"/>
      <c r="D12" s="45"/>
      <c r="F12" s="23" t="s">
        <v>11</v>
      </c>
      <c r="G12" s="24">
        <f>COUNTA('Retain active customers'!D4:D8)</f>
        <v>5</v>
      </c>
      <c r="H12" s="24">
        <f>COUNTIF('Retain active customers'!D4:D8, "TO-DO")</f>
        <v>0</v>
      </c>
      <c r="I12" s="24">
        <f>COUNTIF('Retain active customers'!D4:D8, "IN PROGRESS")</f>
        <v>0</v>
      </c>
      <c r="J12" s="23">
        <f>COUNTIF('Retain active customers'!D4:D8, "DONE")</f>
        <v>0</v>
      </c>
      <c r="L12" s="36">
        <f t="shared" si="0"/>
        <v>0</v>
      </c>
      <c r="M12" s="35">
        <f t="shared" si="1"/>
        <v>0</v>
      </c>
      <c r="N12" s="35">
        <f t="shared" si="2"/>
        <v>0</v>
      </c>
    </row>
    <row r="13" spans="2:14" ht="18" thickBot="1">
      <c r="B13" s="116" t="s">
        <v>12</v>
      </c>
      <c r="C13" s="117"/>
      <c r="D13" s="118"/>
      <c r="F13" s="23" t="s">
        <v>13</v>
      </c>
      <c r="G13" s="24">
        <f>COUNTA('Win back inactive customers'!D4:D9)</f>
        <v>6</v>
      </c>
      <c r="H13" s="24">
        <f>COUNTIF('Win back inactive customers'!D4:D9, "TO-DO")</f>
        <v>0</v>
      </c>
      <c r="I13" s="24">
        <f>COUNTIF('Win back inactive customers'!D4:D9, "IN PROGRESS")</f>
        <v>0</v>
      </c>
      <c r="J13" s="23">
        <f>COUNTIF('Win back inactive customers'!D4:D9, "DONE")</f>
        <v>0</v>
      </c>
      <c r="L13" s="36">
        <f t="shared" si="0"/>
        <v>0</v>
      </c>
      <c r="M13" s="35">
        <f t="shared" si="1"/>
        <v>0</v>
      </c>
      <c r="N13" s="35">
        <f t="shared" si="2"/>
        <v>0</v>
      </c>
    </row>
    <row r="14" spans="2:14" ht="18" thickBot="1">
      <c r="B14" s="43"/>
      <c r="C14" s="44"/>
      <c r="D14" s="45"/>
      <c r="F14" s="23" t="s">
        <v>14</v>
      </c>
      <c r="G14" s="24">
        <f>COUNTA('Win back defecting customers'!D4:D8)</f>
        <v>5</v>
      </c>
      <c r="H14" s="24">
        <f>COUNTIF('Win back defecting customers'!D4:D8, "TO-DO")</f>
        <v>0</v>
      </c>
      <c r="I14" s="24">
        <f>COUNTIF('Win back defecting customers'!D4:D8, "IN PROGRESS")</f>
        <v>0</v>
      </c>
      <c r="J14" s="23">
        <f>COUNTIF('Win back defecting customers'!D4:D8, "DONE")</f>
        <v>0</v>
      </c>
      <c r="L14" s="36">
        <f t="shared" si="0"/>
        <v>0</v>
      </c>
      <c r="M14" s="35">
        <f t="shared" si="1"/>
        <v>0</v>
      </c>
      <c r="N14" s="35">
        <f t="shared" si="2"/>
        <v>0</v>
      </c>
    </row>
    <row r="15" spans="2:14" ht="18" thickBot="1">
      <c r="B15" s="112" t="s">
        <v>9</v>
      </c>
      <c r="C15" s="113"/>
      <c r="D15" s="114"/>
      <c r="F15" s="23" t="s">
        <v>15</v>
      </c>
      <c r="G15" s="24">
        <f>COUNTA('Drive First Purchase'!D4:D21)</f>
        <v>18</v>
      </c>
      <c r="H15" s="24">
        <f>COUNTIF('Drive First Purchase'!D4:D21, "TO-DO")</f>
        <v>0</v>
      </c>
      <c r="I15" s="24">
        <f>COUNTIF('Drive First Purchase'!D4:D21, "IN PROGRESS")</f>
        <v>0</v>
      </c>
      <c r="J15" s="23">
        <f>COUNTIF('Drive First Purchase'!D4:D21, "DONE")</f>
        <v>0</v>
      </c>
      <c r="L15" s="36">
        <f t="shared" si="0"/>
        <v>0</v>
      </c>
      <c r="M15" s="35">
        <f t="shared" si="1"/>
        <v>0</v>
      </c>
      <c r="N15" s="35">
        <f t="shared" si="2"/>
        <v>0</v>
      </c>
    </row>
    <row r="16" spans="2:14" ht="18" thickBot="1">
      <c r="B16" s="43"/>
      <c r="C16" s="44"/>
      <c r="D16" s="45"/>
      <c r="F16" s="23" t="s">
        <v>16</v>
      </c>
      <c r="G16" s="24">
        <f>COUNTA('Reduce Customer Churn'!D4:D33)</f>
        <v>30</v>
      </c>
      <c r="H16" s="24">
        <f>COUNTIF('Reduce Customer Churn'!D4:D33, "TO-DO")</f>
        <v>0</v>
      </c>
      <c r="I16" s="24">
        <f>COUNTIF('Reduce Customer Churn'!D4:D33, "IN PROGRESS")</f>
        <v>0</v>
      </c>
      <c r="J16" s="23">
        <f>COUNTIF('Reduce Customer Churn'!D4:D33, "DONE")</f>
        <v>0</v>
      </c>
      <c r="L16" s="36">
        <f t="shared" si="0"/>
        <v>0</v>
      </c>
      <c r="M16" s="35">
        <f t="shared" si="1"/>
        <v>0</v>
      </c>
      <c r="N16" s="35">
        <f t="shared" si="2"/>
        <v>0</v>
      </c>
    </row>
    <row r="17" spans="2:14" ht="18" customHeight="1" thickBot="1">
      <c r="B17" s="119" t="s">
        <v>10</v>
      </c>
      <c r="C17" s="120"/>
      <c r="D17" s="121"/>
      <c r="F17" s="23" t="s">
        <v>17</v>
      </c>
      <c r="G17" s="24">
        <f>COUNTA('Drive Purchase Frequency'!D4:D36)</f>
        <v>33</v>
      </c>
      <c r="H17" s="24">
        <f>COUNTIF('Drive Purchase Frequency'!D4:D36, "TO-DO")</f>
        <v>0</v>
      </c>
      <c r="I17" s="24">
        <f>COUNTIF('Drive Purchase Frequency'!D4:D36, "IN PROGRESS")</f>
        <v>0</v>
      </c>
      <c r="J17" s="23">
        <f>COUNTIF('Drive Purchase Frequency'!D4:D36, "DONE")</f>
        <v>0</v>
      </c>
      <c r="L17" s="36">
        <f t="shared" si="0"/>
        <v>0</v>
      </c>
      <c r="M17" s="35">
        <f t="shared" si="1"/>
        <v>0</v>
      </c>
      <c r="N17" s="35">
        <f t="shared" si="2"/>
        <v>0</v>
      </c>
    </row>
    <row r="18" spans="2:14" ht="18" thickBot="1">
      <c r="B18" s="122"/>
      <c r="C18" s="123"/>
      <c r="D18" s="124"/>
      <c r="F18" s="23" t="s">
        <v>18</v>
      </c>
      <c r="G18" s="24">
        <f>COUNTA('Drive Web Traffic'!D4:D17)</f>
        <v>14</v>
      </c>
      <c r="H18" s="24">
        <f>COUNTIF('Drive Web Traffic'!D4:D17, "TO-DO")</f>
        <v>0</v>
      </c>
      <c r="I18" s="24">
        <f>COUNTIF('Drive Web Traffic'!D4:D17, "IN PROGRESS")</f>
        <v>0</v>
      </c>
      <c r="J18" s="23">
        <f>COUNTIF('Drive Web Traffic'!D4:D17, "DONE")</f>
        <v>0</v>
      </c>
      <c r="L18" s="36">
        <f t="shared" si="0"/>
        <v>0</v>
      </c>
      <c r="M18" s="35">
        <f t="shared" si="1"/>
        <v>0</v>
      </c>
      <c r="N18" s="35">
        <f t="shared" si="2"/>
        <v>0</v>
      </c>
    </row>
    <row r="19" spans="2:14" ht="17.100000000000001">
      <c r="B19" s="43"/>
      <c r="C19" s="44"/>
      <c r="D19" s="45"/>
      <c r="F19" s="23" t="s">
        <v>19</v>
      </c>
      <c r="G19" s="24">
        <f>COUNTA('Drive Second Purchase'!D4:D30)</f>
        <v>27</v>
      </c>
      <c r="H19" s="24">
        <f>COUNTIF('Drive Second Purchase'!D4:D30, "TO-DO")</f>
        <v>0</v>
      </c>
      <c r="I19" s="24">
        <f>COUNTIF('Drive Second Purchase'!D4:D30, "IN PROGRESS")</f>
        <v>0</v>
      </c>
      <c r="J19" s="23">
        <f>COUNTIF('Drive Second Purchase'!D4:D30, "DONE")</f>
        <v>0</v>
      </c>
      <c r="L19" s="36">
        <f t="shared" si="0"/>
        <v>0</v>
      </c>
      <c r="M19" s="35">
        <f t="shared" si="1"/>
        <v>0</v>
      </c>
      <c r="N19" s="35">
        <f t="shared" si="2"/>
        <v>0</v>
      </c>
    </row>
    <row r="20" spans="2:14" ht="18" thickBot="1">
      <c r="B20" s="112" t="s">
        <v>11</v>
      </c>
      <c r="C20" s="113"/>
      <c r="D20" s="114"/>
      <c r="F20" s="23" t="s">
        <v>20</v>
      </c>
      <c r="G20" s="24">
        <f>COUNTA('Increase Active Customer Revenu'!D4:D28)</f>
        <v>20</v>
      </c>
      <c r="H20" s="24">
        <f>COUNTIF('Increase Active Customer Revenu'!D4:D23, "TO-DO")</f>
        <v>0</v>
      </c>
      <c r="I20" s="24">
        <f>COUNTIF('Increase Active Customer Revenu'!D4:D23, "IN PROGRESS")</f>
        <v>0</v>
      </c>
      <c r="J20" s="23">
        <f>COUNTIF('Increase Active Customer Revenu'!D4:D23, "DONE")</f>
        <v>0</v>
      </c>
      <c r="L20" s="36">
        <f t="shared" si="0"/>
        <v>0</v>
      </c>
      <c r="M20" s="35">
        <f t="shared" si="1"/>
        <v>0</v>
      </c>
      <c r="N20" s="35">
        <f t="shared" si="2"/>
        <v>0</v>
      </c>
    </row>
    <row r="21" spans="2:14" ht="18" thickBot="1">
      <c r="B21" s="43"/>
      <c r="C21" s="44"/>
      <c r="D21" s="45"/>
      <c r="F21" s="23" t="s">
        <v>21</v>
      </c>
      <c r="G21" s="24">
        <f>COUNTA('Increase average order value'!D4:D15)</f>
        <v>12</v>
      </c>
      <c r="H21" s="24">
        <f>COUNTIF('Increase average order value'!D4:D15, "TO-DO")</f>
        <v>0</v>
      </c>
      <c r="I21" s="24">
        <f>COUNTIF('Increase average order value'!D4:D15, "IN PROGRESS")</f>
        <v>0</v>
      </c>
      <c r="J21" s="23">
        <f>COUNTIF('Increase average order value'!D4:D15, "DONE")</f>
        <v>0</v>
      </c>
      <c r="L21" s="36">
        <f t="shared" si="0"/>
        <v>0</v>
      </c>
      <c r="M21" s="35">
        <f t="shared" si="1"/>
        <v>0</v>
      </c>
      <c r="N21" s="35">
        <f t="shared" si="2"/>
        <v>0</v>
      </c>
    </row>
    <row r="22" spans="2:14" ht="18" thickBot="1">
      <c r="B22" s="112" t="s">
        <v>13</v>
      </c>
      <c r="C22" s="113"/>
      <c r="D22" s="114"/>
      <c r="F22" s="23" t="s">
        <v>22</v>
      </c>
      <c r="G22" s="24">
        <f>COUNTA('Increase premium customer reven'!D4:D19)</f>
        <v>16</v>
      </c>
      <c r="H22" s="24">
        <f>COUNTIF('Increase premium customer reven'!D4:D19, "TO-DO")</f>
        <v>0</v>
      </c>
      <c r="I22" s="24">
        <f>COUNTIF('Increase premium customer reven'!D4:D19, "IN PROGRESS")</f>
        <v>0</v>
      </c>
      <c r="J22" s="23">
        <f>COUNTIF('Increase premium customer reven'!D4:D19, "DONE")</f>
        <v>0</v>
      </c>
      <c r="L22" s="36" t="e">
        <f>#REF!/#REF!</f>
        <v>#REF!</v>
      </c>
      <c r="M22" s="35" t="e">
        <f>#REF!/#REF!</f>
        <v>#REF!</v>
      </c>
      <c r="N22" s="35" t="e">
        <f>#REF!/#REF!</f>
        <v>#REF!</v>
      </c>
    </row>
    <row r="23" spans="2:14" ht="15.95" customHeight="1" thickBot="1">
      <c r="B23" s="43"/>
      <c r="C23" s="44"/>
      <c r="D23" s="45"/>
      <c r="F23" s="23" t="s">
        <v>23</v>
      </c>
      <c r="G23" s="24">
        <f>COUNTA('Increase retention'!D4:D18)</f>
        <v>15</v>
      </c>
      <c r="H23" s="24">
        <f>COUNTIF('Increase retention'!D4:D18, "TO-DO")</f>
        <v>0</v>
      </c>
      <c r="I23" s="24">
        <f>COUNTIF('Increase retention'!D4:D18, "IN PROGRESS")</f>
        <v>0</v>
      </c>
      <c r="J23" s="23">
        <f>COUNTIF('Increase retention'!D4:D18, "DONE")</f>
        <v>0</v>
      </c>
      <c r="L23" s="36">
        <f>H22/G22</f>
        <v>0</v>
      </c>
      <c r="M23" s="35">
        <f>I22/G22</f>
        <v>0</v>
      </c>
      <c r="N23" s="35">
        <f>J22/G22</f>
        <v>0</v>
      </c>
    </row>
    <row r="24" spans="2:14" ht="18" thickBot="1">
      <c r="B24" s="112" t="s">
        <v>14</v>
      </c>
      <c r="C24" s="113"/>
      <c r="D24" s="114"/>
      <c r="F24" s="23" t="s">
        <v>24</v>
      </c>
      <c r="G24" s="24">
        <f>COUNTA('Increase units per transaction'!D4:D10)</f>
        <v>7</v>
      </c>
      <c r="H24" s="24">
        <f>COUNTIF('Increase units per transaction'!D4:D10, "TO-DO")</f>
        <v>0</v>
      </c>
      <c r="I24" s="24">
        <f>COUNTIF('Increase units per transaction'!D4:D10, "IN PROGRESS")</f>
        <v>0</v>
      </c>
      <c r="J24" s="23">
        <f>COUNTIF('Increase units per transaction'!D4:D10, "DONE")</f>
        <v>0</v>
      </c>
      <c r="L24" s="36">
        <f>H23/G23</f>
        <v>0</v>
      </c>
      <c r="M24" s="35">
        <f>I23/G23</f>
        <v>0</v>
      </c>
      <c r="N24" s="35">
        <f>J23/G23</f>
        <v>0</v>
      </c>
    </row>
    <row r="25" spans="2:14" ht="18" thickBot="1">
      <c r="B25" s="43"/>
      <c r="C25" s="44"/>
      <c r="D25" s="45"/>
      <c r="F25" s="23" t="s">
        <v>25</v>
      </c>
      <c r="G25" s="24">
        <f>COUNTA('Drive Store Sales'!D4:D7)</f>
        <v>4</v>
      </c>
      <c r="H25" s="24">
        <f>COUNTIF('Drive Store Sales'!D4:D7, "TO-DO")</f>
        <v>0</v>
      </c>
      <c r="I25" s="24">
        <f>COUNTIF('Drive Store Sales'!D4:D7, "IN PROGRESS")</f>
        <v>0</v>
      </c>
      <c r="J25" s="23">
        <f>COUNTIF('Drive Store Sales'!D4:D7, "DONE")</f>
        <v>0</v>
      </c>
      <c r="L25" s="36">
        <f>H24/G24</f>
        <v>0</v>
      </c>
      <c r="M25" s="35">
        <f>I24/G24</f>
        <v>0</v>
      </c>
      <c r="N25" s="35">
        <f>J24/G24</f>
        <v>0</v>
      </c>
    </row>
    <row r="26" spans="2:14" ht="18" thickBot="1">
      <c r="B26" s="112" t="s">
        <v>15</v>
      </c>
      <c r="C26" s="113"/>
      <c r="D26" s="114"/>
      <c r="F26" s="23" t="s">
        <v>26</v>
      </c>
      <c r="G26" s="24">
        <f>COUNTA('Increase existing store revenue'!D4:D10)</f>
        <v>7</v>
      </c>
      <c r="H26" s="24">
        <f>COUNTIF('Increase existing store revenue'!D4:D10, "TO-DO")</f>
        <v>0</v>
      </c>
      <c r="I26" s="24">
        <f>COUNTIF('Increase existing store revenue'!D4:D10, "IN PROGRESS")</f>
        <v>0</v>
      </c>
      <c r="J26" s="23">
        <f>COUNTIF('Increase existing store revenue'!D4:D10, "DONE")</f>
        <v>0</v>
      </c>
      <c r="L26" s="36">
        <f>H25/G25</f>
        <v>0</v>
      </c>
      <c r="M26" s="35">
        <f>I25/G25</f>
        <v>0</v>
      </c>
      <c r="N26" s="35">
        <f>J25/G25</f>
        <v>0</v>
      </c>
    </row>
    <row r="27" spans="2:14" ht="18" thickBot="1">
      <c r="B27" s="43"/>
      <c r="C27" s="44"/>
      <c r="D27" s="45"/>
      <c r="F27" s="23" t="s">
        <v>27</v>
      </c>
      <c r="G27" s="24">
        <f>COUNTA('Grow Contact Database'!D4:D12)</f>
        <v>9</v>
      </c>
      <c r="H27" s="24">
        <f>COUNTIF('Grow Contact Database'!D4:D12, "TO-DO")</f>
        <v>0</v>
      </c>
      <c r="I27" s="24">
        <f>COUNTIF('Grow Contact Database'!D4:D12, "IN PROGRESS")</f>
        <v>0</v>
      </c>
      <c r="J27" s="23">
        <f>COUNTIF('Grow Contact Database'!D4:D12, "DONE")</f>
        <v>0</v>
      </c>
      <c r="L27" s="36">
        <f>H26/G26</f>
        <v>0</v>
      </c>
      <c r="M27" s="35">
        <f>I26/G26</f>
        <v>0</v>
      </c>
      <c r="N27" s="35">
        <f>J26/G26</f>
        <v>0</v>
      </c>
    </row>
    <row r="28" spans="2:14" ht="18" thickBot="1">
      <c r="B28" s="112" t="s">
        <v>16</v>
      </c>
      <c r="C28" s="113"/>
      <c r="D28" s="114"/>
      <c r="F28" s="23" t="s">
        <v>28</v>
      </c>
      <c r="G28" s="24">
        <f>COUNTA('Increase Number of Orders'!D4:D5)</f>
        <v>2</v>
      </c>
      <c r="H28" s="24">
        <f>COUNTIF('Increase Number of Orders'!D4:D5, "TO-DO")</f>
        <v>0</v>
      </c>
      <c r="I28" s="24">
        <f>COUNTIF('Increase Number of Orders'!D4:D5, "IN PROGRESS")</f>
        <v>0</v>
      </c>
      <c r="J28" s="23">
        <f>COUNTIF('Increase Number of Orders'!D4:D5, "DONE")</f>
        <v>0</v>
      </c>
      <c r="L28" s="36">
        <f>H27/G27</f>
        <v>0</v>
      </c>
      <c r="M28" s="35">
        <f>I27/G27</f>
        <v>0</v>
      </c>
      <c r="N28" s="35">
        <f>J27/G27</f>
        <v>0</v>
      </c>
    </row>
    <row r="29" spans="2:14" ht="18" thickBot="1">
      <c r="B29" s="43"/>
      <c r="C29" s="44"/>
      <c r="D29" s="45"/>
      <c r="F29" s="23" t="s">
        <v>29</v>
      </c>
      <c r="G29" s="24">
        <f>COUNTA('Increase average customer reven'!D4:D5)</f>
        <v>2</v>
      </c>
      <c r="H29" s="24">
        <f>COUNTIF('Increase average customer reven'!D4:D5, "TO-DO")</f>
        <v>0</v>
      </c>
      <c r="I29" s="24">
        <f>COUNTIF('Increase average customer reven'!D4:D5, "IN PROGRESS")</f>
        <v>0</v>
      </c>
      <c r="J29" s="23">
        <f>COUNTIF('Increase average customer reven'!D4:D5, "DONE")</f>
        <v>0</v>
      </c>
      <c r="L29" s="36">
        <f>H28/G28</f>
        <v>0</v>
      </c>
      <c r="M29" s="35">
        <f>I28/G28</f>
        <v>0</v>
      </c>
      <c r="N29" s="35">
        <f>J28/G28</f>
        <v>0</v>
      </c>
    </row>
    <row r="30" spans="2:14" ht="18" thickBot="1">
      <c r="B30" s="112" t="s">
        <v>17</v>
      </c>
      <c r="C30" s="113"/>
      <c r="D30" s="114"/>
      <c r="F30" s="23" t="s">
        <v>30</v>
      </c>
      <c r="G30" s="24">
        <f>COUNTA('Upsell cross-sell'!D4:D5)</f>
        <v>2</v>
      </c>
      <c r="H30" s="24">
        <f>COUNTIF('Upsell cross-sell'!D4:D5, "TO-DO")</f>
        <v>0</v>
      </c>
      <c r="I30" s="24">
        <f>COUNTIF('Upsell cross-sell'!D4:D5, "IN PROGRESS")</f>
        <v>0</v>
      </c>
      <c r="J30" s="23">
        <f>COUNTIF('Upsell cross-sell'!D4:D5, "DONE")</f>
        <v>0</v>
      </c>
      <c r="L30" s="36">
        <f>H29/G29</f>
        <v>0</v>
      </c>
      <c r="M30" s="35">
        <f>I29/G29</f>
        <v>0</v>
      </c>
      <c r="N30" s="35">
        <f>J29/G29</f>
        <v>0</v>
      </c>
    </row>
    <row r="31" spans="2:14" ht="18" thickBot="1">
      <c r="B31" s="43"/>
      <c r="C31" s="44"/>
      <c r="D31" s="45"/>
      <c r="F31" s="23" t="s">
        <v>31</v>
      </c>
      <c r="G31" s="24">
        <f>COUNTA('Increase New Store Revenue'!D4:D6)</f>
        <v>3</v>
      </c>
      <c r="H31" s="24">
        <f>COUNTIF('Increase New Store Revenue'!D4:D6, "TO-DO")</f>
        <v>0</v>
      </c>
      <c r="I31" s="24">
        <f>COUNTIF('Increase New Store Revenue'!D4:D6, "IN PROGRESS")</f>
        <v>0</v>
      </c>
      <c r="J31" s="23">
        <f>COUNTIF('Increase New Store Revenue'!D4:D6, "DONE")</f>
        <v>0</v>
      </c>
      <c r="L31" s="36">
        <f>H30/G30</f>
        <v>0</v>
      </c>
      <c r="M31" s="35">
        <f>I30/G30</f>
        <v>0</v>
      </c>
      <c r="N31" s="35">
        <f>J30/G30</f>
        <v>0</v>
      </c>
    </row>
    <row r="32" spans="2:14" ht="18" thickBot="1">
      <c r="B32" s="112" t="s">
        <v>18</v>
      </c>
      <c r="C32" s="113"/>
      <c r="D32" s="114"/>
      <c r="F32" s="27" t="s">
        <v>32</v>
      </c>
      <c r="G32" s="28">
        <f>COUNTA('Convert offline to online'!D4:D5)</f>
        <v>2</v>
      </c>
      <c r="H32" s="28">
        <f>COUNTIF('Convert offline to online'!D4:D5, "TO-DO")</f>
        <v>0</v>
      </c>
      <c r="I32" s="28">
        <f>COUNTIF('Convert offline to online'!D4:D5, "IN PROGRESS")</f>
        <v>0</v>
      </c>
      <c r="J32" s="27">
        <f>COUNTIF('Convert offline to online'!D4:D5, "DONE")</f>
        <v>0</v>
      </c>
      <c r="L32" s="36">
        <f>H31/G31</f>
        <v>0</v>
      </c>
      <c r="M32" s="35">
        <f>I31/G31</f>
        <v>0</v>
      </c>
      <c r="N32" s="35">
        <f>J31/G31</f>
        <v>0</v>
      </c>
    </row>
    <row r="33" spans="2:14" ht="17.100000000000001" thickBot="1">
      <c r="B33" s="43"/>
      <c r="C33" s="44"/>
      <c r="D33" s="45"/>
      <c r="L33" s="36">
        <f>H32/G32</f>
        <v>0</v>
      </c>
      <c r="M33" s="35">
        <f>I32/G32</f>
        <v>0</v>
      </c>
      <c r="N33" s="35">
        <f>J32/G32</f>
        <v>0</v>
      </c>
    </row>
    <row r="34" spans="2:14">
      <c r="B34" s="112" t="s">
        <v>19</v>
      </c>
      <c r="C34" s="113"/>
      <c r="D34" s="114"/>
    </row>
    <row r="35" spans="2:14">
      <c r="B35" s="43"/>
      <c r="C35" s="44"/>
      <c r="D35" s="45"/>
    </row>
    <row r="36" spans="2:14">
      <c r="B36" s="112" t="s">
        <v>20</v>
      </c>
      <c r="C36" s="113"/>
      <c r="D36" s="114"/>
    </row>
    <row r="37" spans="2:14">
      <c r="B37" s="43"/>
      <c r="C37" s="44"/>
      <c r="D37" s="45"/>
    </row>
    <row r="38" spans="2:14">
      <c r="B38" s="112" t="s">
        <v>21</v>
      </c>
      <c r="C38" s="113"/>
      <c r="D38" s="114"/>
    </row>
    <row r="39" spans="2:14">
      <c r="B39" s="43"/>
      <c r="C39" s="44"/>
      <c r="D39" s="45"/>
    </row>
    <row r="40" spans="2:14">
      <c r="B40" s="112" t="s">
        <v>22</v>
      </c>
      <c r="C40" s="113"/>
      <c r="D40" s="114"/>
    </row>
    <row r="41" spans="2:14">
      <c r="B41" s="43"/>
      <c r="C41" s="44"/>
      <c r="D41" s="45"/>
    </row>
    <row r="42" spans="2:14">
      <c r="B42" s="112" t="s">
        <v>23</v>
      </c>
      <c r="C42" s="113"/>
      <c r="D42" s="114"/>
    </row>
    <row r="43" spans="2:14">
      <c r="B43" s="43"/>
      <c r="C43" s="44"/>
      <c r="D43" s="45"/>
    </row>
    <row r="44" spans="2:14">
      <c r="B44" s="112" t="s">
        <v>24</v>
      </c>
      <c r="C44" s="113"/>
      <c r="D44" s="114"/>
    </row>
    <row r="45" spans="2:14">
      <c r="B45" s="43"/>
      <c r="C45" s="44"/>
      <c r="D45" s="45"/>
    </row>
    <row r="46" spans="2:14">
      <c r="B46" s="112" t="s">
        <v>25</v>
      </c>
      <c r="C46" s="113"/>
      <c r="D46" s="114"/>
    </row>
    <row r="47" spans="2:14">
      <c r="B47" s="43"/>
      <c r="C47" s="44"/>
      <c r="D47" s="45"/>
    </row>
    <row r="48" spans="2:14">
      <c r="B48" s="112" t="s">
        <v>26</v>
      </c>
      <c r="C48" s="113"/>
      <c r="D48" s="114"/>
    </row>
    <row r="49" spans="2:4">
      <c r="B49" s="43"/>
      <c r="C49" s="44"/>
      <c r="D49" s="45"/>
    </row>
    <row r="50" spans="2:4">
      <c r="B50" s="112" t="s">
        <v>27</v>
      </c>
      <c r="C50" s="113"/>
      <c r="D50" s="114"/>
    </row>
    <row r="51" spans="2:4">
      <c r="B51" s="43"/>
      <c r="C51" s="44"/>
      <c r="D51" s="45"/>
    </row>
    <row r="52" spans="2:4">
      <c r="B52" s="112" t="s">
        <v>28</v>
      </c>
      <c r="C52" s="113"/>
      <c r="D52" s="114"/>
    </row>
    <row r="53" spans="2:4">
      <c r="B53" s="43"/>
      <c r="C53" s="44"/>
      <c r="D53" s="45"/>
    </row>
    <row r="54" spans="2:4">
      <c r="B54" s="112" t="s">
        <v>29</v>
      </c>
      <c r="C54" s="113"/>
      <c r="D54" s="114"/>
    </row>
    <row r="55" spans="2:4">
      <c r="B55" s="43"/>
      <c r="C55" s="44"/>
      <c r="D55" s="45"/>
    </row>
    <row r="56" spans="2:4">
      <c r="B56" s="112" t="s">
        <v>30</v>
      </c>
      <c r="C56" s="113"/>
      <c r="D56" s="114"/>
    </row>
    <row r="57" spans="2:4">
      <c r="B57" s="43"/>
      <c r="C57" s="44"/>
      <c r="D57" s="45"/>
    </row>
    <row r="58" spans="2:4">
      <c r="B58" s="112" t="s">
        <v>31</v>
      </c>
      <c r="C58" s="113"/>
      <c r="D58" s="114"/>
    </row>
    <row r="59" spans="2:4">
      <c r="B59" s="43"/>
      <c r="C59" s="44"/>
      <c r="D59" s="45"/>
    </row>
    <row r="60" spans="2:4">
      <c r="B60" s="112" t="s">
        <v>32</v>
      </c>
      <c r="C60" s="113"/>
      <c r="D60" s="114"/>
    </row>
    <row r="61" spans="2:4" ht="17.100000000000001" thickBot="1">
      <c r="B61" s="46"/>
      <c r="C61" s="47"/>
      <c r="D61" s="48"/>
    </row>
    <row r="62" spans="2:4" ht="18" customHeight="1">
      <c r="B62" s="32"/>
      <c r="C62" s="32"/>
      <c r="D62" s="32"/>
    </row>
    <row r="63" spans="2:4">
      <c r="B63" s="32"/>
      <c r="C63" s="32"/>
      <c r="D63" s="32"/>
    </row>
    <row r="64" spans="2:4">
      <c r="B64" s="32"/>
      <c r="C64" s="32"/>
      <c r="D64" s="32"/>
    </row>
    <row r="65" spans="2:4">
      <c r="B65" s="32"/>
      <c r="C65" s="32"/>
      <c r="D65" s="32"/>
    </row>
    <row r="66" spans="2:4">
      <c r="B66" s="32"/>
      <c r="C66" s="32"/>
      <c r="D66" s="32"/>
    </row>
    <row r="67" spans="2:4">
      <c r="B67" s="32"/>
      <c r="C67" s="32"/>
      <c r="D67" s="32"/>
    </row>
    <row r="68" spans="2:4">
      <c r="B68" s="32"/>
      <c r="C68" s="32"/>
      <c r="D68" s="32"/>
    </row>
    <row r="69" spans="2:4">
      <c r="B69" s="32"/>
      <c r="C69" s="32"/>
      <c r="D69" s="32"/>
    </row>
    <row r="70" spans="2:4">
      <c r="B70" s="32"/>
      <c r="C70" s="32"/>
      <c r="D70" s="32"/>
    </row>
    <row r="71" spans="2:4">
      <c r="B71" s="32"/>
      <c r="C71" s="32"/>
      <c r="D71" s="32"/>
    </row>
    <row r="72" spans="2:4">
      <c r="B72" s="32"/>
      <c r="C72" s="32"/>
      <c r="D72" s="32"/>
    </row>
    <row r="73" spans="2:4">
      <c r="B73" s="32"/>
      <c r="C73" s="32"/>
      <c r="D73" s="32"/>
    </row>
    <row r="74" spans="2:4">
      <c r="B74" s="32"/>
      <c r="C74" s="32"/>
      <c r="D74" s="32"/>
    </row>
    <row r="75" spans="2:4">
      <c r="B75" s="32"/>
      <c r="C75" s="32"/>
      <c r="D75" s="32"/>
    </row>
    <row r="76" spans="2:4">
      <c r="B76" s="32"/>
      <c r="C76" s="32"/>
      <c r="D76" s="32"/>
    </row>
    <row r="77" spans="2:4">
      <c r="B77" s="32"/>
      <c r="C77" s="32"/>
      <c r="D77" s="32"/>
    </row>
    <row r="78" spans="2:4">
      <c r="B78" s="32"/>
      <c r="C78" s="32"/>
      <c r="D78" s="32"/>
    </row>
    <row r="79" spans="2:4">
      <c r="B79" s="32"/>
      <c r="C79" s="32"/>
      <c r="D79" s="32"/>
    </row>
    <row r="80" spans="2:4">
      <c r="B80" s="32"/>
      <c r="C80" s="32"/>
      <c r="D80" s="32"/>
    </row>
    <row r="81" spans="2:4">
      <c r="B81" s="32"/>
      <c r="C81" s="32"/>
      <c r="D81" s="32"/>
    </row>
    <row r="82" spans="2:4">
      <c r="B82" s="32"/>
      <c r="C82" s="32"/>
      <c r="D82" s="32"/>
    </row>
    <row r="83" spans="2:4">
      <c r="B83" s="32"/>
      <c r="C83" s="32"/>
      <c r="D83" s="32"/>
    </row>
    <row r="84" spans="2:4">
      <c r="B84" s="32"/>
      <c r="C84" s="32"/>
      <c r="D84" s="32"/>
    </row>
    <row r="85" spans="2:4">
      <c r="B85" s="32"/>
      <c r="C85" s="32"/>
      <c r="D85" s="32"/>
    </row>
    <row r="86" spans="2:4">
      <c r="B86" s="32"/>
      <c r="C86" s="32"/>
      <c r="D86" s="32"/>
    </row>
    <row r="87" spans="2:4">
      <c r="B87" s="32"/>
      <c r="C87" s="32"/>
      <c r="D87" s="32"/>
    </row>
    <row r="88" spans="2:4">
      <c r="B88" s="32"/>
      <c r="C88" s="32"/>
      <c r="D88" s="32"/>
    </row>
    <row r="89" spans="2:4">
      <c r="B89" s="32"/>
      <c r="C89" s="32"/>
      <c r="D89" s="32"/>
    </row>
    <row r="90" spans="2:4">
      <c r="B90" s="32"/>
      <c r="C90" s="32"/>
      <c r="D90" s="32"/>
    </row>
    <row r="91" spans="2:4">
      <c r="B91" s="32"/>
      <c r="C91" s="32"/>
      <c r="D91" s="32"/>
    </row>
    <row r="92" spans="2:4">
      <c r="B92" s="32"/>
      <c r="C92" s="32"/>
      <c r="D92" s="32"/>
    </row>
    <row r="93" spans="2:4">
      <c r="B93" s="32"/>
      <c r="C93" s="32"/>
      <c r="D93" s="32"/>
    </row>
    <row r="94" spans="2:4">
      <c r="B94" s="32"/>
      <c r="C94" s="32"/>
      <c r="D94" s="32"/>
    </row>
    <row r="95" spans="2:4">
      <c r="B95" s="32"/>
      <c r="C95" s="32"/>
      <c r="D95" s="32"/>
    </row>
    <row r="96" spans="2:4">
      <c r="B96" s="32"/>
      <c r="C96" s="32"/>
      <c r="D96" s="32"/>
    </row>
    <row r="97" spans="2:4">
      <c r="B97" s="32"/>
      <c r="C97" s="32"/>
      <c r="D97" s="32"/>
    </row>
    <row r="98" spans="2:4">
      <c r="B98" s="32"/>
      <c r="C98" s="32"/>
      <c r="D98" s="32"/>
    </row>
    <row r="99" spans="2:4">
      <c r="B99" s="32"/>
      <c r="C99" s="32"/>
      <c r="D99" s="32"/>
    </row>
    <row r="100" spans="2:4">
      <c r="B100" s="32"/>
      <c r="C100" s="32"/>
      <c r="D100" s="32"/>
    </row>
    <row r="101" spans="2:4">
      <c r="B101" s="32"/>
      <c r="C101" s="32"/>
      <c r="D101" s="32"/>
    </row>
    <row r="102" spans="2:4">
      <c r="B102" s="32"/>
      <c r="C102" s="32"/>
      <c r="D102" s="32"/>
    </row>
    <row r="103" spans="2:4">
      <c r="B103" s="32"/>
      <c r="C103" s="32"/>
      <c r="D103" s="32"/>
    </row>
    <row r="104" spans="2:4">
      <c r="B104" s="32"/>
      <c r="C104" s="32"/>
      <c r="D104" s="32"/>
    </row>
    <row r="105" spans="2:4">
      <c r="B105" s="32"/>
      <c r="C105" s="32"/>
      <c r="D105" s="32"/>
    </row>
    <row r="106" spans="2:4">
      <c r="B106" s="32"/>
      <c r="C106" s="32"/>
      <c r="D106" s="32"/>
    </row>
    <row r="107" spans="2:4">
      <c r="B107" s="32"/>
      <c r="C107" s="32"/>
      <c r="D107" s="32"/>
    </row>
    <row r="108" spans="2:4">
      <c r="B108" s="32"/>
      <c r="C108" s="32"/>
      <c r="D108" s="32"/>
    </row>
    <row r="109" spans="2:4">
      <c r="B109" s="32"/>
      <c r="C109" s="32"/>
      <c r="D109" s="32"/>
    </row>
    <row r="110" spans="2:4">
      <c r="B110" s="32"/>
      <c r="C110" s="32"/>
      <c r="D110" s="32"/>
    </row>
    <row r="111" spans="2:4">
      <c r="B111" s="32"/>
      <c r="C111" s="32"/>
      <c r="D111" s="32"/>
    </row>
    <row r="112" spans="2:4">
      <c r="B112" s="32"/>
      <c r="C112" s="32"/>
      <c r="D112" s="32"/>
    </row>
    <row r="113" spans="2:4">
      <c r="B113" s="32"/>
      <c r="C113" s="32"/>
      <c r="D113" s="32"/>
    </row>
    <row r="114" spans="2:4">
      <c r="B114" s="32"/>
      <c r="C114" s="32"/>
      <c r="D114" s="32"/>
    </row>
    <row r="115" spans="2:4">
      <c r="B115" s="32"/>
      <c r="C115" s="32"/>
      <c r="D115" s="32"/>
    </row>
    <row r="116" spans="2:4">
      <c r="B116" s="32"/>
      <c r="C116" s="32"/>
      <c r="D116" s="32"/>
    </row>
    <row r="117" spans="2:4">
      <c r="B117" s="32"/>
      <c r="C117" s="32"/>
      <c r="D117" s="32"/>
    </row>
    <row r="118" spans="2:4">
      <c r="B118" s="32"/>
      <c r="C118" s="32"/>
      <c r="D118" s="32"/>
    </row>
    <row r="119" spans="2:4">
      <c r="B119" s="32"/>
      <c r="C119" s="32"/>
      <c r="D119" s="32"/>
    </row>
    <row r="120" spans="2:4">
      <c r="B120" s="32"/>
      <c r="C120" s="32"/>
      <c r="D120" s="32"/>
    </row>
    <row r="121" spans="2:4">
      <c r="B121" s="32"/>
      <c r="C121" s="32"/>
      <c r="D121" s="32"/>
    </row>
    <row r="122" spans="2:4">
      <c r="B122" s="32"/>
      <c r="C122" s="32"/>
      <c r="D122" s="32"/>
    </row>
    <row r="123" spans="2:4">
      <c r="B123" s="32"/>
      <c r="C123" s="32"/>
      <c r="D123" s="32"/>
    </row>
    <row r="124" spans="2:4">
      <c r="B124" s="32"/>
      <c r="C124" s="32"/>
      <c r="D124" s="32"/>
    </row>
    <row r="125" spans="2:4">
      <c r="B125" s="32"/>
      <c r="C125" s="32"/>
      <c r="D125" s="32"/>
    </row>
    <row r="126" spans="2:4">
      <c r="B126" s="32"/>
      <c r="C126" s="32"/>
      <c r="D126" s="32"/>
    </row>
    <row r="127" spans="2:4">
      <c r="B127" s="32"/>
      <c r="C127" s="32"/>
      <c r="D127" s="32"/>
    </row>
    <row r="128" spans="2:4">
      <c r="B128" s="32"/>
      <c r="C128" s="32"/>
      <c r="D128" s="32"/>
    </row>
    <row r="129" spans="2:4">
      <c r="B129" s="32"/>
      <c r="C129" s="32"/>
      <c r="D129" s="32"/>
    </row>
    <row r="130" spans="2:4">
      <c r="B130" s="32"/>
      <c r="C130" s="32"/>
      <c r="D130" s="32"/>
    </row>
    <row r="131" spans="2:4">
      <c r="B131" s="32"/>
      <c r="C131" s="32"/>
      <c r="D131" s="32"/>
    </row>
    <row r="132" spans="2:4">
      <c r="B132" s="32"/>
      <c r="C132" s="32"/>
      <c r="D132" s="32"/>
    </row>
    <row r="133" spans="2:4">
      <c r="B133" s="32"/>
      <c r="C133" s="32"/>
      <c r="D133" s="32"/>
    </row>
    <row r="134" spans="2:4">
      <c r="B134" s="32"/>
      <c r="C134" s="32"/>
      <c r="D134" s="32"/>
    </row>
    <row r="135" spans="2:4">
      <c r="B135" s="32"/>
      <c r="C135" s="32"/>
      <c r="D135" s="32"/>
    </row>
    <row r="136" spans="2:4">
      <c r="B136" s="32"/>
      <c r="C136" s="32"/>
      <c r="D136" s="32"/>
    </row>
    <row r="137" spans="2:4">
      <c r="B137" s="32"/>
      <c r="C137" s="32"/>
      <c r="D137" s="32"/>
    </row>
    <row r="138" spans="2:4">
      <c r="B138" s="32"/>
      <c r="C138" s="32"/>
      <c r="D138" s="32"/>
    </row>
    <row r="139" spans="2:4">
      <c r="B139" s="32"/>
      <c r="C139" s="32"/>
      <c r="D139" s="32"/>
    </row>
    <row r="140" spans="2:4">
      <c r="B140" s="32"/>
      <c r="C140" s="32"/>
      <c r="D140" s="32"/>
    </row>
    <row r="141" spans="2:4">
      <c r="B141" s="32"/>
      <c r="C141" s="32"/>
      <c r="D141" s="32"/>
    </row>
    <row r="142" spans="2:4">
      <c r="B142" s="32"/>
      <c r="C142" s="32"/>
      <c r="D142" s="32"/>
    </row>
    <row r="143" spans="2:4">
      <c r="B143" s="32"/>
      <c r="C143" s="32"/>
      <c r="D143" s="32"/>
    </row>
    <row r="144" spans="2:4">
      <c r="B144" s="32"/>
      <c r="C144" s="32"/>
      <c r="D144" s="32"/>
    </row>
    <row r="145" spans="2:4">
      <c r="B145" s="32"/>
      <c r="C145" s="32"/>
      <c r="D145" s="32"/>
    </row>
    <row r="146" spans="2:4">
      <c r="B146" s="32"/>
      <c r="C146" s="32"/>
      <c r="D146" s="32"/>
    </row>
    <row r="147" spans="2:4">
      <c r="B147" s="32"/>
      <c r="C147" s="32"/>
      <c r="D147" s="32"/>
    </row>
    <row r="148" spans="2:4">
      <c r="B148" s="32"/>
      <c r="C148" s="32"/>
      <c r="D148" s="32"/>
    </row>
    <row r="149" spans="2:4">
      <c r="B149" s="32"/>
      <c r="C149" s="32"/>
      <c r="D149" s="32"/>
    </row>
    <row r="150" spans="2:4">
      <c r="B150" s="32"/>
      <c r="C150" s="32"/>
      <c r="D150" s="32"/>
    </row>
    <row r="151" spans="2:4">
      <c r="B151" s="32"/>
      <c r="C151" s="32"/>
      <c r="D151" s="32"/>
    </row>
    <row r="152" spans="2:4">
      <c r="B152" s="32"/>
      <c r="C152" s="32"/>
      <c r="D152" s="32"/>
    </row>
    <row r="153" spans="2:4">
      <c r="B153" s="32"/>
      <c r="C153" s="32"/>
      <c r="D153" s="32"/>
    </row>
    <row r="154" spans="2:4">
      <c r="B154" s="32"/>
      <c r="C154" s="32"/>
      <c r="D154" s="32"/>
    </row>
    <row r="155" spans="2:4">
      <c r="B155" s="32"/>
      <c r="C155" s="32"/>
      <c r="D155" s="32"/>
    </row>
    <row r="156" spans="2:4">
      <c r="B156" s="32"/>
      <c r="C156" s="32"/>
      <c r="D156" s="32"/>
    </row>
    <row r="157" spans="2:4">
      <c r="B157" s="32"/>
      <c r="C157" s="32"/>
      <c r="D157" s="32"/>
    </row>
    <row r="158" spans="2:4">
      <c r="B158" s="32"/>
      <c r="C158" s="32"/>
      <c r="D158" s="32"/>
    </row>
    <row r="159" spans="2:4">
      <c r="B159" s="32"/>
      <c r="C159" s="32"/>
      <c r="D159" s="32"/>
    </row>
    <row r="160" spans="2:4">
      <c r="B160" s="32"/>
      <c r="C160" s="32"/>
      <c r="D160" s="32"/>
    </row>
    <row r="161" spans="2:4">
      <c r="B161" s="32"/>
      <c r="C161" s="32"/>
      <c r="D161" s="32"/>
    </row>
    <row r="162" spans="2:4">
      <c r="B162" s="32"/>
      <c r="C162" s="32"/>
      <c r="D162" s="32"/>
    </row>
    <row r="163" spans="2:4">
      <c r="B163" s="32"/>
      <c r="C163" s="32"/>
      <c r="D163" s="32"/>
    </row>
    <row r="164" spans="2:4">
      <c r="B164" s="32"/>
      <c r="C164" s="32"/>
      <c r="D164" s="32"/>
    </row>
    <row r="165" spans="2:4">
      <c r="B165" s="32"/>
      <c r="C165" s="32"/>
      <c r="D165" s="32"/>
    </row>
    <row r="166" spans="2:4">
      <c r="B166" s="32"/>
      <c r="C166" s="32"/>
      <c r="D166" s="32"/>
    </row>
    <row r="167" spans="2:4">
      <c r="B167" s="32"/>
      <c r="C167" s="32"/>
      <c r="D167" s="32"/>
    </row>
    <row r="168" spans="2:4">
      <c r="B168" s="32"/>
      <c r="C168" s="32"/>
      <c r="D168" s="32"/>
    </row>
    <row r="169" spans="2:4">
      <c r="B169" s="32"/>
      <c r="C169" s="32"/>
      <c r="D169" s="32"/>
    </row>
    <row r="170" spans="2:4">
      <c r="B170" s="32"/>
      <c r="C170" s="32"/>
      <c r="D170" s="32"/>
    </row>
    <row r="171" spans="2:4">
      <c r="B171" s="32"/>
      <c r="C171" s="32"/>
      <c r="D171" s="32"/>
    </row>
    <row r="172" spans="2:4">
      <c r="B172" s="32"/>
      <c r="C172" s="32"/>
      <c r="D172" s="32"/>
    </row>
    <row r="173" spans="2:4">
      <c r="B173" s="32"/>
      <c r="C173" s="32"/>
      <c r="D173" s="32"/>
    </row>
    <row r="174" spans="2:4">
      <c r="B174" s="32"/>
      <c r="C174" s="32"/>
      <c r="D174" s="32"/>
    </row>
    <row r="175" spans="2:4">
      <c r="B175" s="32"/>
      <c r="C175" s="32"/>
      <c r="D175" s="32"/>
    </row>
    <row r="176" spans="2:4">
      <c r="B176" s="32"/>
      <c r="C176" s="32"/>
      <c r="D176" s="32"/>
    </row>
    <row r="177" spans="2:4">
      <c r="B177" s="32"/>
      <c r="C177" s="32"/>
      <c r="D177" s="32"/>
    </row>
    <row r="178" spans="2:4">
      <c r="B178" s="32"/>
      <c r="C178" s="32"/>
      <c r="D178" s="32"/>
    </row>
    <row r="179" spans="2:4">
      <c r="B179" s="32"/>
      <c r="C179" s="32"/>
      <c r="D179" s="32"/>
    </row>
    <row r="180" spans="2:4">
      <c r="B180" s="32"/>
      <c r="C180" s="32"/>
      <c r="D180" s="32"/>
    </row>
    <row r="181" spans="2:4">
      <c r="B181" s="32"/>
      <c r="C181" s="32"/>
      <c r="D181" s="32"/>
    </row>
    <row r="182" spans="2:4">
      <c r="B182" s="32"/>
      <c r="C182" s="32"/>
      <c r="D182" s="32"/>
    </row>
    <row r="183" spans="2:4">
      <c r="B183" s="32"/>
      <c r="C183" s="32"/>
      <c r="D183" s="32"/>
    </row>
    <row r="184" spans="2:4">
      <c r="B184" s="32"/>
      <c r="C184" s="32"/>
      <c r="D184" s="32"/>
    </row>
    <row r="185" spans="2:4">
      <c r="B185" s="32"/>
      <c r="C185" s="32"/>
      <c r="D185" s="32"/>
    </row>
    <row r="186" spans="2:4">
      <c r="B186" s="32"/>
      <c r="C186" s="32"/>
      <c r="D186" s="32"/>
    </row>
    <row r="187" spans="2:4">
      <c r="B187" s="32"/>
      <c r="C187" s="32"/>
      <c r="D187" s="32"/>
    </row>
    <row r="188" spans="2:4">
      <c r="B188" s="32"/>
      <c r="C188" s="32"/>
      <c r="D188" s="32"/>
    </row>
    <row r="189" spans="2:4">
      <c r="B189" s="32"/>
      <c r="C189" s="32"/>
      <c r="D189" s="32"/>
    </row>
    <row r="190" spans="2:4">
      <c r="B190" s="32"/>
      <c r="C190" s="32"/>
      <c r="D190" s="32"/>
    </row>
    <row r="191" spans="2:4">
      <c r="B191" s="32"/>
      <c r="C191" s="32"/>
      <c r="D191" s="32"/>
    </row>
    <row r="192" spans="2:4">
      <c r="B192" s="32"/>
      <c r="C192" s="32"/>
      <c r="D192" s="32"/>
    </row>
    <row r="193" spans="2:4">
      <c r="B193" s="32"/>
      <c r="C193" s="32"/>
      <c r="D193" s="32"/>
    </row>
    <row r="194" spans="2:4">
      <c r="B194" s="32"/>
      <c r="C194" s="32"/>
      <c r="D194" s="32"/>
    </row>
    <row r="195" spans="2:4">
      <c r="B195" s="32"/>
      <c r="C195" s="32"/>
      <c r="D195" s="32"/>
    </row>
    <row r="196" spans="2:4">
      <c r="B196" s="32"/>
      <c r="C196" s="32"/>
      <c r="D196" s="32"/>
    </row>
    <row r="197" spans="2:4">
      <c r="B197" s="32"/>
      <c r="C197" s="32"/>
      <c r="D197" s="32"/>
    </row>
    <row r="198" spans="2:4">
      <c r="B198" s="32"/>
      <c r="C198" s="32"/>
      <c r="D198" s="32"/>
    </row>
    <row r="199" spans="2:4">
      <c r="B199" s="32"/>
      <c r="C199" s="32"/>
      <c r="D199" s="32"/>
    </row>
    <row r="200" spans="2:4">
      <c r="B200" s="32"/>
      <c r="C200" s="32"/>
      <c r="D200" s="32"/>
    </row>
    <row r="201" spans="2:4">
      <c r="B201" s="32"/>
      <c r="C201" s="32"/>
      <c r="D201" s="32"/>
    </row>
    <row r="202" spans="2:4">
      <c r="B202" s="32"/>
      <c r="C202" s="32"/>
      <c r="D202" s="32"/>
    </row>
    <row r="203" spans="2:4">
      <c r="B203" s="32"/>
      <c r="C203" s="32"/>
      <c r="D203" s="32"/>
    </row>
    <row r="204" spans="2:4">
      <c r="B204" s="32"/>
      <c r="C204" s="32"/>
      <c r="D204" s="32"/>
    </row>
    <row r="205" spans="2:4">
      <c r="B205" s="32"/>
      <c r="C205" s="32"/>
      <c r="D205" s="32"/>
    </row>
    <row r="206" spans="2:4">
      <c r="B206" s="32"/>
      <c r="C206" s="32"/>
      <c r="D206" s="32"/>
    </row>
    <row r="207" spans="2:4">
      <c r="B207" s="32"/>
      <c r="C207" s="32"/>
      <c r="D207" s="32"/>
    </row>
    <row r="208" spans="2:4">
      <c r="B208" s="32"/>
      <c r="C208" s="32"/>
      <c r="D208" s="32"/>
    </row>
    <row r="209" spans="2:4">
      <c r="B209" s="32"/>
      <c r="C209" s="32"/>
      <c r="D209" s="32"/>
    </row>
    <row r="210" spans="2:4">
      <c r="B210" s="32"/>
      <c r="C210" s="32"/>
      <c r="D210" s="32"/>
    </row>
    <row r="211" spans="2:4">
      <c r="B211" s="32"/>
      <c r="C211" s="32"/>
      <c r="D211" s="32"/>
    </row>
    <row r="212" spans="2:4">
      <c r="B212" s="32"/>
      <c r="C212" s="32"/>
      <c r="D212" s="32"/>
    </row>
    <row r="213" spans="2:4">
      <c r="B213" s="32"/>
      <c r="C213" s="32"/>
      <c r="D213" s="32"/>
    </row>
    <row r="214" spans="2:4">
      <c r="B214" s="32"/>
      <c r="C214" s="32"/>
      <c r="D214" s="32"/>
    </row>
    <row r="215" spans="2:4">
      <c r="B215" s="32"/>
      <c r="C215" s="32"/>
      <c r="D215" s="32"/>
    </row>
    <row r="216" spans="2:4">
      <c r="B216" s="32"/>
      <c r="C216" s="32"/>
      <c r="D216" s="32"/>
    </row>
    <row r="217" spans="2:4">
      <c r="B217" s="32"/>
      <c r="C217" s="32"/>
      <c r="D217" s="32"/>
    </row>
    <row r="218" spans="2:4">
      <c r="B218" s="32"/>
      <c r="C218" s="32"/>
      <c r="D218" s="32"/>
    </row>
    <row r="219" spans="2:4">
      <c r="B219" s="32"/>
      <c r="C219" s="32"/>
      <c r="D219" s="32"/>
    </row>
    <row r="220" spans="2:4">
      <c r="B220" s="32"/>
      <c r="C220" s="32"/>
      <c r="D220" s="32"/>
    </row>
    <row r="221" spans="2:4">
      <c r="B221" s="32"/>
      <c r="C221" s="32"/>
      <c r="D221" s="32"/>
    </row>
    <row r="222" spans="2:4">
      <c r="B222" s="32"/>
      <c r="C222" s="32"/>
      <c r="D222" s="32"/>
    </row>
    <row r="223" spans="2:4">
      <c r="B223" s="32"/>
      <c r="C223" s="32"/>
      <c r="D223" s="32"/>
    </row>
    <row r="224" spans="2:4">
      <c r="B224" s="32"/>
      <c r="C224" s="32"/>
      <c r="D224" s="32"/>
    </row>
    <row r="225" spans="2:4">
      <c r="B225" s="32"/>
      <c r="C225" s="32"/>
      <c r="D225" s="32"/>
    </row>
    <row r="226" spans="2:4">
      <c r="B226" s="32"/>
      <c r="C226" s="32"/>
      <c r="D226" s="32"/>
    </row>
    <row r="227" spans="2:4">
      <c r="B227" s="32"/>
      <c r="C227" s="32"/>
      <c r="D227" s="32"/>
    </row>
    <row r="228" spans="2:4">
      <c r="B228" s="32"/>
      <c r="C228" s="32"/>
      <c r="D228" s="32"/>
    </row>
    <row r="229" spans="2:4">
      <c r="B229" s="32"/>
      <c r="C229" s="32"/>
      <c r="D229" s="32"/>
    </row>
    <row r="230" spans="2:4">
      <c r="B230" s="32"/>
      <c r="C230" s="32"/>
      <c r="D230" s="32"/>
    </row>
    <row r="231" spans="2:4">
      <c r="B231" s="32"/>
      <c r="C231" s="32"/>
      <c r="D231" s="32"/>
    </row>
    <row r="232" spans="2:4">
      <c r="B232" s="32"/>
      <c r="C232" s="32"/>
      <c r="D232" s="32"/>
    </row>
    <row r="233" spans="2:4">
      <c r="B233" s="32"/>
      <c r="C233" s="32"/>
      <c r="D233" s="32"/>
    </row>
    <row r="234" spans="2:4">
      <c r="B234" s="32"/>
      <c r="C234" s="32"/>
      <c r="D234" s="32"/>
    </row>
    <row r="235" spans="2:4">
      <c r="B235" s="32"/>
      <c r="C235" s="32"/>
      <c r="D235" s="32"/>
    </row>
    <row r="236" spans="2:4">
      <c r="B236" s="32"/>
      <c r="C236" s="32"/>
      <c r="D236" s="32"/>
    </row>
    <row r="237" spans="2:4">
      <c r="B237" s="32"/>
      <c r="C237" s="32"/>
      <c r="D237" s="32"/>
    </row>
    <row r="238" spans="2:4">
      <c r="B238" s="32"/>
      <c r="C238" s="32"/>
      <c r="D238" s="32"/>
    </row>
    <row r="239" spans="2:4">
      <c r="B239" s="32"/>
      <c r="C239" s="32"/>
      <c r="D239" s="32"/>
    </row>
    <row r="240" spans="2:4">
      <c r="B240" s="32"/>
      <c r="C240" s="32"/>
      <c r="D240" s="32"/>
    </row>
    <row r="241" spans="2:4">
      <c r="B241" s="32"/>
      <c r="C241" s="32"/>
      <c r="D241" s="32"/>
    </row>
    <row r="242" spans="2:4">
      <c r="B242" s="32"/>
      <c r="C242" s="32"/>
      <c r="D242" s="32"/>
    </row>
    <row r="243" spans="2:4">
      <c r="B243" s="32"/>
      <c r="C243" s="32"/>
      <c r="D243" s="32"/>
    </row>
    <row r="244" spans="2:4">
      <c r="B244" s="32"/>
      <c r="C244" s="32"/>
      <c r="D244" s="32"/>
    </row>
    <row r="245" spans="2:4">
      <c r="B245" s="32"/>
      <c r="C245" s="32"/>
      <c r="D245" s="32"/>
    </row>
    <row r="246" spans="2:4">
      <c r="B246" s="32"/>
      <c r="C246" s="32"/>
      <c r="D246" s="32"/>
    </row>
    <row r="247" spans="2:4">
      <c r="B247" s="32"/>
      <c r="C247" s="32"/>
      <c r="D247" s="32"/>
    </row>
    <row r="248" spans="2:4">
      <c r="B248" s="32"/>
      <c r="C248" s="32"/>
      <c r="D248" s="32"/>
    </row>
    <row r="249" spans="2:4">
      <c r="B249" s="32"/>
      <c r="C249" s="32"/>
      <c r="D249" s="32"/>
    </row>
    <row r="250" spans="2:4">
      <c r="B250" s="32"/>
      <c r="C250" s="32"/>
      <c r="D250" s="32"/>
    </row>
    <row r="251" spans="2:4">
      <c r="B251" s="32"/>
      <c r="C251" s="32"/>
      <c r="D251" s="32"/>
    </row>
    <row r="252" spans="2:4">
      <c r="B252" s="32"/>
      <c r="C252" s="32"/>
      <c r="D252" s="32"/>
    </row>
    <row r="253" spans="2:4">
      <c r="B253" s="32"/>
      <c r="C253" s="32"/>
      <c r="D253" s="32"/>
    </row>
    <row r="254" spans="2:4">
      <c r="B254" s="32"/>
      <c r="C254" s="32"/>
      <c r="D254" s="32"/>
    </row>
    <row r="255" spans="2:4">
      <c r="B255" s="32"/>
      <c r="C255" s="32"/>
      <c r="D255" s="32"/>
    </row>
    <row r="256" spans="2:4">
      <c r="B256" s="32"/>
      <c r="C256" s="32"/>
      <c r="D256" s="32"/>
    </row>
    <row r="257" spans="2:4">
      <c r="B257" s="32"/>
      <c r="C257" s="32"/>
      <c r="D257" s="32"/>
    </row>
    <row r="258" spans="2:4">
      <c r="B258" s="32"/>
      <c r="C258" s="32"/>
      <c r="D258" s="32"/>
    </row>
    <row r="259" spans="2:4">
      <c r="B259" s="32"/>
      <c r="C259" s="32"/>
      <c r="D259" s="32"/>
    </row>
    <row r="260" spans="2:4">
      <c r="B260" s="32"/>
      <c r="C260" s="32"/>
      <c r="D260" s="32"/>
    </row>
    <row r="261" spans="2:4">
      <c r="B261" s="32"/>
      <c r="C261" s="32"/>
      <c r="D261" s="32"/>
    </row>
    <row r="262" spans="2:4">
      <c r="B262" s="32"/>
      <c r="C262" s="32"/>
      <c r="D262" s="32"/>
    </row>
    <row r="263" spans="2:4">
      <c r="B263" s="32"/>
      <c r="C263" s="32"/>
      <c r="D263" s="32"/>
    </row>
    <row r="264" spans="2:4">
      <c r="B264" s="32"/>
      <c r="C264" s="32"/>
      <c r="D264" s="32"/>
    </row>
    <row r="265" spans="2:4">
      <c r="B265" s="32"/>
      <c r="C265" s="32"/>
      <c r="D265" s="32"/>
    </row>
    <row r="266" spans="2:4">
      <c r="B266" s="32"/>
      <c r="C266" s="32"/>
      <c r="D266" s="32"/>
    </row>
    <row r="267" spans="2:4">
      <c r="B267" s="32"/>
      <c r="C267" s="32"/>
      <c r="D267" s="32"/>
    </row>
    <row r="268" spans="2:4">
      <c r="B268" s="32"/>
      <c r="C268" s="32"/>
      <c r="D268" s="32"/>
    </row>
    <row r="269" spans="2:4">
      <c r="B269" s="32"/>
      <c r="C269" s="32"/>
      <c r="D269" s="32"/>
    </row>
    <row r="270" spans="2:4">
      <c r="B270" s="32"/>
      <c r="C270" s="32"/>
      <c r="D270" s="32"/>
    </row>
    <row r="271" spans="2:4">
      <c r="B271" s="32"/>
      <c r="C271" s="32"/>
      <c r="D271" s="32"/>
    </row>
    <row r="272" spans="2:4">
      <c r="B272" s="32"/>
      <c r="C272" s="32"/>
      <c r="D272" s="32"/>
    </row>
    <row r="273" spans="2:4">
      <c r="B273" s="32"/>
      <c r="C273" s="32"/>
      <c r="D273" s="32"/>
    </row>
    <row r="274" spans="2:4">
      <c r="B274" s="32"/>
      <c r="C274" s="32"/>
      <c r="D274" s="32"/>
    </row>
    <row r="275" spans="2:4">
      <c r="B275" s="32"/>
      <c r="C275" s="32"/>
      <c r="D275" s="32"/>
    </row>
    <row r="276" spans="2:4">
      <c r="B276" s="32"/>
      <c r="C276" s="32"/>
      <c r="D276" s="32"/>
    </row>
    <row r="277" spans="2:4">
      <c r="B277" s="32"/>
      <c r="C277" s="32"/>
      <c r="D277" s="32"/>
    </row>
    <row r="278" spans="2:4">
      <c r="B278" s="32"/>
      <c r="C278" s="32"/>
      <c r="D278" s="32"/>
    </row>
    <row r="279" spans="2:4">
      <c r="B279" s="32"/>
      <c r="C279" s="32"/>
      <c r="D279" s="32"/>
    </row>
    <row r="280" spans="2:4">
      <c r="B280" s="32"/>
      <c r="C280" s="32"/>
      <c r="D280" s="32"/>
    </row>
    <row r="281" spans="2:4">
      <c r="B281" s="32"/>
      <c r="C281" s="32"/>
      <c r="D281" s="32"/>
    </row>
    <row r="282" spans="2:4">
      <c r="B282" s="32"/>
      <c r="C282" s="32"/>
      <c r="D282" s="32"/>
    </row>
    <row r="283" spans="2:4">
      <c r="B283" s="32"/>
      <c r="C283" s="32"/>
      <c r="D283" s="32"/>
    </row>
    <row r="284" spans="2:4">
      <c r="B284" s="32"/>
      <c r="C284" s="32"/>
      <c r="D284" s="32"/>
    </row>
    <row r="285" spans="2:4">
      <c r="B285" s="32"/>
      <c r="C285" s="32"/>
      <c r="D285" s="32"/>
    </row>
    <row r="286" spans="2:4">
      <c r="B286" s="32"/>
      <c r="C286" s="32"/>
      <c r="D286" s="32"/>
    </row>
    <row r="287" spans="2:4">
      <c r="B287" s="32"/>
      <c r="C287" s="32"/>
      <c r="D287" s="32"/>
    </row>
    <row r="288" spans="2:4">
      <c r="B288" s="32"/>
      <c r="C288" s="32"/>
      <c r="D288" s="32"/>
    </row>
    <row r="289" spans="2:4">
      <c r="B289" s="32"/>
      <c r="C289" s="32"/>
      <c r="D289" s="32"/>
    </row>
    <row r="290" spans="2:4">
      <c r="B290" s="32"/>
      <c r="C290" s="32"/>
      <c r="D290" s="32"/>
    </row>
    <row r="291" spans="2:4">
      <c r="B291" s="32"/>
      <c r="C291" s="32"/>
      <c r="D291" s="32"/>
    </row>
    <row r="292" spans="2:4">
      <c r="B292" s="32"/>
      <c r="C292" s="32"/>
      <c r="D292" s="32"/>
    </row>
    <row r="293" spans="2:4">
      <c r="B293" s="32"/>
      <c r="C293" s="32"/>
      <c r="D293" s="32"/>
    </row>
    <row r="294" spans="2:4">
      <c r="B294" s="32"/>
      <c r="C294" s="32"/>
      <c r="D294" s="32"/>
    </row>
    <row r="295" spans="2:4">
      <c r="B295" s="32"/>
      <c r="C295" s="32"/>
      <c r="D295" s="32"/>
    </row>
    <row r="296" spans="2:4">
      <c r="B296" s="32"/>
      <c r="C296" s="32"/>
      <c r="D296" s="32"/>
    </row>
    <row r="297" spans="2:4">
      <c r="B297" s="32"/>
      <c r="C297" s="32"/>
      <c r="D297" s="32"/>
    </row>
    <row r="298" spans="2:4">
      <c r="B298" s="32"/>
      <c r="C298" s="32"/>
      <c r="D298" s="32"/>
    </row>
    <row r="299" spans="2:4">
      <c r="B299" s="32"/>
      <c r="C299" s="32"/>
      <c r="D299" s="32"/>
    </row>
    <row r="300" spans="2:4">
      <c r="B300" s="32"/>
      <c r="C300" s="32"/>
      <c r="D300" s="32"/>
    </row>
    <row r="301" spans="2:4">
      <c r="B301" s="32"/>
      <c r="C301" s="32"/>
      <c r="D301" s="32"/>
    </row>
    <row r="302" spans="2:4">
      <c r="B302" s="32"/>
      <c r="C302" s="32"/>
      <c r="D302" s="32"/>
    </row>
    <row r="303" spans="2:4">
      <c r="B303" s="32"/>
      <c r="C303" s="32"/>
      <c r="D303" s="32"/>
    </row>
    <row r="304" spans="2:4">
      <c r="B304" s="32"/>
      <c r="C304" s="32"/>
      <c r="D304" s="32"/>
    </row>
    <row r="305" spans="2:4">
      <c r="B305" s="32"/>
      <c r="C305" s="32"/>
      <c r="D305" s="32"/>
    </row>
    <row r="306" spans="2:4">
      <c r="B306" s="32"/>
      <c r="C306" s="32"/>
      <c r="D306" s="32"/>
    </row>
    <row r="307" spans="2:4">
      <c r="B307" s="32"/>
      <c r="C307" s="32"/>
      <c r="D307" s="32"/>
    </row>
    <row r="308" spans="2:4">
      <c r="B308" s="32"/>
      <c r="C308" s="32"/>
      <c r="D308" s="32"/>
    </row>
    <row r="309" spans="2:4">
      <c r="B309" s="32"/>
      <c r="C309" s="32"/>
      <c r="D309" s="32"/>
    </row>
    <row r="310" spans="2:4">
      <c r="B310" s="32"/>
      <c r="C310" s="32"/>
      <c r="D310" s="32"/>
    </row>
    <row r="311" spans="2:4">
      <c r="B311" s="32"/>
      <c r="C311" s="32"/>
      <c r="D311" s="32"/>
    </row>
    <row r="312" spans="2:4">
      <c r="B312" s="32"/>
      <c r="C312" s="32"/>
      <c r="D312" s="32"/>
    </row>
    <row r="313" spans="2:4">
      <c r="B313" s="32"/>
      <c r="C313" s="32"/>
      <c r="D313" s="32"/>
    </row>
    <row r="314" spans="2:4">
      <c r="B314" s="32"/>
      <c r="C314" s="32"/>
      <c r="D314" s="32"/>
    </row>
    <row r="315" spans="2:4">
      <c r="B315" s="32"/>
      <c r="C315" s="32"/>
      <c r="D315" s="32"/>
    </row>
    <row r="316" spans="2:4">
      <c r="B316" s="32"/>
      <c r="C316" s="32"/>
      <c r="D316" s="32"/>
    </row>
    <row r="317" spans="2:4">
      <c r="B317" s="32"/>
      <c r="C317" s="32"/>
      <c r="D317" s="32"/>
    </row>
    <row r="318" spans="2:4">
      <c r="B318" s="32"/>
      <c r="C318" s="32"/>
      <c r="D318" s="32"/>
    </row>
    <row r="319" spans="2:4">
      <c r="B319" s="32"/>
      <c r="C319" s="32"/>
      <c r="D319" s="32"/>
    </row>
    <row r="320" spans="2:4">
      <c r="B320" s="32"/>
      <c r="C320" s="32"/>
      <c r="D320" s="32"/>
    </row>
    <row r="321" spans="2:4">
      <c r="B321" s="32"/>
      <c r="C321" s="32"/>
      <c r="D321" s="32"/>
    </row>
    <row r="322" spans="2:4">
      <c r="B322" s="32"/>
      <c r="C322" s="32"/>
      <c r="D322" s="32"/>
    </row>
    <row r="323" spans="2:4">
      <c r="B323" s="32"/>
      <c r="C323" s="32"/>
      <c r="D323" s="32"/>
    </row>
    <row r="324" spans="2:4">
      <c r="B324" s="32"/>
      <c r="C324" s="32"/>
      <c r="D324" s="32"/>
    </row>
    <row r="325" spans="2:4">
      <c r="B325" s="32"/>
      <c r="C325" s="32"/>
      <c r="D325" s="32"/>
    </row>
    <row r="326" spans="2:4">
      <c r="B326" s="32"/>
      <c r="C326" s="32"/>
      <c r="D326" s="32"/>
    </row>
    <row r="327" spans="2:4">
      <c r="B327" s="32"/>
      <c r="C327" s="32"/>
      <c r="D327" s="32"/>
    </row>
    <row r="328" spans="2:4">
      <c r="B328" s="32"/>
      <c r="C328" s="32"/>
      <c r="D328" s="32"/>
    </row>
    <row r="329" spans="2:4">
      <c r="B329" s="32"/>
      <c r="C329" s="32"/>
      <c r="D329" s="32"/>
    </row>
    <row r="330" spans="2:4">
      <c r="B330" s="32"/>
      <c r="C330" s="32"/>
      <c r="D330" s="32"/>
    </row>
    <row r="331" spans="2:4">
      <c r="B331" s="32"/>
      <c r="C331" s="32"/>
      <c r="D331" s="32"/>
    </row>
    <row r="332" spans="2:4">
      <c r="B332" s="32"/>
      <c r="C332" s="32"/>
      <c r="D332" s="32"/>
    </row>
    <row r="333" spans="2:4">
      <c r="B333" s="32"/>
      <c r="C333" s="32"/>
      <c r="D333" s="32"/>
    </row>
    <row r="334" spans="2:4">
      <c r="B334" s="32"/>
      <c r="C334" s="32"/>
      <c r="D334" s="32"/>
    </row>
    <row r="335" spans="2:4">
      <c r="B335" s="32"/>
      <c r="C335" s="32"/>
      <c r="D335" s="32"/>
    </row>
    <row r="336" spans="2:4">
      <c r="B336" s="32"/>
      <c r="C336" s="32"/>
      <c r="D336" s="32"/>
    </row>
    <row r="337" spans="2:4">
      <c r="B337" s="32"/>
      <c r="C337" s="32"/>
      <c r="D337" s="32"/>
    </row>
    <row r="338" spans="2:4">
      <c r="B338" s="32"/>
      <c r="C338" s="32"/>
      <c r="D338" s="32"/>
    </row>
    <row r="339" spans="2:4">
      <c r="B339" s="32"/>
      <c r="C339" s="32"/>
      <c r="D339" s="32"/>
    </row>
    <row r="340" spans="2:4">
      <c r="B340" s="32"/>
      <c r="C340" s="32"/>
      <c r="D340" s="32"/>
    </row>
    <row r="341" spans="2:4">
      <c r="B341" s="32"/>
      <c r="C341" s="32"/>
      <c r="D341" s="32"/>
    </row>
    <row r="342" spans="2:4">
      <c r="B342" s="32"/>
      <c r="C342" s="32"/>
      <c r="D342" s="32"/>
    </row>
    <row r="343" spans="2:4">
      <c r="B343" s="32"/>
      <c r="C343" s="32"/>
      <c r="D343" s="32"/>
    </row>
    <row r="344" spans="2:4">
      <c r="B344" s="32"/>
      <c r="C344" s="32"/>
      <c r="D344" s="32"/>
    </row>
    <row r="345" spans="2:4">
      <c r="B345" s="32"/>
      <c r="C345" s="32"/>
      <c r="D345" s="32"/>
    </row>
    <row r="346" spans="2:4">
      <c r="B346" s="32"/>
      <c r="C346" s="32"/>
      <c r="D346" s="32"/>
    </row>
    <row r="347" spans="2:4">
      <c r="B347" s="32"/>
      <c r="C347" s="32"/>
      <c r="D347" s="32"/>
    </row>
    <row r="348" spans="2:4">
      <c r="B348" s="32"/>
      <c r="C348" s="32"/>
      <c r="D348" s="32"/>
    </row>
    <row r="349" spans="2:4">
      <c r="B349" s="32"/>
      <c r="C349" s="32"/>
      <c r="D349" s="32"/>
    </row>
    <row r="350" spans="2:4">
      <c r="B350" s="32"/>
      <c r="C350" s="32"/>
      <c r="D350" s="32"/>
    </row>
    <row r="351" spans="2:4">
      <c r="B351" s="32"/>
      <c r="C351" s="32"/>
      <c r="D351" s="32"/>
    </row>
    <row r="352" spans="2:4">
      <c r="B352" s="32"/>
      <c r="C352" s="32"/>
      <c r="D352" s="32"/>
    </row>
    <row r="353" spans="2:4">
      <c r="B353" s="32"/>
      <c r="C353" s="32"/>
      <c r="D353" s="32"/>
    </row>
    <row r="354" spans="2:4">
      <c r="B354" s="32"/>
      <c r="C354" s="32"/>
      <c r="D354" s="32"/>
    </row>
    <row r="355" spans="2:4">
      <c r="B355" s="32"/>
      <c r="C355" s="32"/>
      <c r="D355" s="32"/>
    </row>
    <row r="356" spans="2:4">
      <c r="B356" s="32"/>
      <c r="C356" s="32"/>
      <c r="D356" s="32"/>
    </row>
    <row r="357" spans="2:4">
      <c r="B357" s="32"/>
      <c r="C357" s="32"/>
      <c r="D357" s="32"/>
    </row>
    <row r="358" spans="2:4">
      <c r="B358" s="32"/>
      <c r="C358" s="32"/>
      <c r="D358" s="32"/>
    </row>
    <row r="359" spans="2:4">
      <c r="B359" s="32"/>
      <c r="C359" s="32"/>
      <c r="D359" s="32"/>
    </row>
    <row r="360" spans="2:4">
      <c r="B360" s="32"/>
      <c r="C360" s="32"/>
      <c r="D360" s="32"/>
    </row>
    <row r="361" spans="2:4">
      <c r="B361" s="32"/>
      <c r="C361" s="32"/>
      <c r="D361" s="32"/>
    </row>
    <row r="362" spans="2:4">
      <c r="B362" s="32"/>
      <c r="C362" s="32"/>
      <c r="D362" s="32"/>
    </row>
    <row r="363" spans="2:4">
      <c r="B363" s="32"/>
      <c r="C363" s="32"/>
      <c r="D363" s="32"/>
    </row>
    <row r="364" spans="2:4">
      <c r="B364" s="32"/>
      <c r="C364" s="32"/>
      <c r="D364" s="32"/>
    </row>
    <row r="365" spans="2:4">
      <c r="B365" s="32"/>
      <c r="C365" s="32"/>
      <c r="D365" s="32"/>
    </row>
    <row r="366" spans="2:4">
      <c r="B366" s="32"/>
      <c r="C366" s="32"/>
      <c r="D366" s="32"/>
    </row>
    <row r="367" spans="2:4">
      <c r="B367" s="32"/>
      <c r="C367" s="32"/>
      <c r="D367" s="32"/>
    </row>
    <row r="368" spans="2:4">
      <c r="B368" s="32"/>
      <c r="C368" s="32"/>
      <c r="D368" s="32"/>
    </row>
    <row r="369" spans="2:4">
      <c r="B369" s="32"/>
      <c r="C369" s="32"/>
      <c r="D369" s="32"/>
    </row>
    <row r="370" spans="2:4">
      <c r="B370" s="32"/>
      <c r="C370" s="32"/>
      <c r="D370" s="32"/>
    </row>
    <row r="371" spans="2:4">
      <c r="B371" s="32"/>
      <c r="C371" s="32"/>
      <c r="D371" s="32"/>
    </row>
    <row r="372" spans="2:4">
      <c r="B372" s="32"/>
      <c r="C372" s="32"/>
      <c r="D372" s="32"/>
    </row>
    <row r="373" spans="2:4">
      <c r="B373" s="32"/>
      <c r="C373" s="32"/>
      <c r="D373" s="32"/>
    </row>
    <row r="374" spans="2:4">
      <c r="B374" s="32"/>
      <c r="C374" s="32"/>
      <c r="D374" s="32"/>
    </row>
    <row r="375" spans="2:4">
      <c r="B375" s="32"/>
      <c r="C375" s="32"/>
      <c r="D375" s="32"/>
    </row>
    <row r="376" spans="2:4">
      <c r="B376" s="32"/>
      <c r="C376" s="32"/>
      <c r="D376" s="32"/>
    </row>
    <row r="377" spans="2:4">
      <c r="B377" s="32"/>
      <c r="C377" s="32"/>
      <c r="D377" s="32"/>
    </row>
    <row r="378" spans="2:4">
      <c r="B378" s="32"/>
      <c r="C378" s="32"/>
      <c r="D378" s="32"/>
    </row>
    <row r="379" spans="2:4">
      <c r="B379" s="32"/>
      <c r="C379" s="32"/>
      <c r="D379" s="32"/>
    </row>
    <row r="380" spans="2:4">
      <c r="B380" s="32"/>
      <c r="C380" s="32"/>
      <c r="D380" s="32"/>
    </row>
    <row r="381" spans="2:4">
      <c r="B381" s="32"/>
      <c r="C381" s="32"/>
      <c r="D381" s="32"/>
    </row>
    <row r="382" spans="2:4">
      <c r="B382" s="32"/>
      <c r="C382" s="32"/>
      <c r="D382" s="32"/>
    </row>
    <row r="383" spans="2:4">
      <c r="B383" s="32"/>
      <c r="C383" s="32"/>
      <c r="D383" s="32"/>
    </row>
    <row r="384" spans="2:4">
      <c r="B384" s="32"/>
      <c r="C384" s="32"/>
      <c r="D384" s="32"/>
    </row>
    <row r="385" spans="2:4">
      <c r="B385" s="32"/>
      <c r="C385" s="32"/>
      <c r="D385" s="32"/>
    </row>
    <row r="386" spans="2:4">
      <c r="B386" s="32"/>
      <c r="C386" s="32"/>
      <c r="D386" s="32"/>
    </row>
    <row r="387" spans="2:4">
      <c r="B387" s="32"/>
      <c r="C387" s="32"/>
      <c r="D387" s="32"/>
    </row>
    <row r="388" spans="2:4">
      <c r="B388" s="32"/>
      <c r="C388" s="32"/>
      <c r="D388" s="32"/>
    </row>
    <row r="389" spans="2:4">
      <c r="B389" s="32"/>
      <c r="C389" s="32"/>
      <c r="D389" s="32"/>
    </row>
    <row r="390" spans="2:4">
      <c r="B390" s="32"/>
      <c r="C390" s="32"/>
      <c r="D390" s="32"/>
    </row>
    <row r="391" spans="2:4">
      <c r="B391" s="32"/>
      <c r="C391" s="32"/>
      <c r="D391" s="32"/>
    </row>
    <row r="392" spans="2:4">
      <c r="B392" s="32"/>
      <c r="C392" s="32"/>
      <c r="D392" s="32"/>
    </row>
    <row r="393" spans="2:4">
      <c r="B393" s="32"/>
      <c r="C393" s="32"/>
      <c r="D393" s="32"/>
    </row>
    <row r="394" spans="2:4">
      <c r="B394" s="32"/>
      <c r="C394" s="32"/>
      <c r="D394" s="32"/>
    </row>
    <row r="395" spans="2:4">
      <c r="B395" s="32"/>
      <c r="C395" s="32"/>
      <c r="D395" s="32"/>
    </row>
    <row r="396" spans="2:4">
      <c r="B396" s="32"/>
      <c r="C396" s="32"/>
      <c r="D396" s="32"/>
    </row>
    <row r="397" spans="2:4">
      <c r="B397" s="32"/>
      <c r="C397" s="32"/>
      <c r="D397" s="32"/>
    </row>
    <row r="398" spans="2:4">
      <c r="B398" s="32"/>
      <c r="C398" s="32"/>
      <c r="D398" s="32"/>
    </row>
    <row r="399" spans="2:4">
      <c r="B399" s="32"/>
      <c r="C399" s="32"/>
      <c r="D399" s="32"/>
    </row>
    <row r="400" spans="2:4">
      <c r="B400" s="32"/>
      <c r="C400" s="32"/>
      <c r="D400" s="32"/>
    </row>
    <row r="401" spans="2:4">
      <c r="B401" s="32"/>
      <c r="C401" s="32"/>
      <c r="D401" s="32"/>
    </row>
    <row r="402" spans="2:4">
      <c r="B402" s="32"/>
      <c r="C402" s="32"/>
      <c r="D402" s="32"/>
    </row>
    <row r="403" spans="2:4">
      <c r="B403" s="32"/>
      <c r="C403" s="32"/>
      <c r="D403" s="32"/>
    </row>
    <row r="404" spans="2:4">
      <c r="B404" s="32"/>
      <c r="C404" s="32"/>
      <c r="D404" s="32"/>
    </row>
    <row r="405" spans="2:4">
      <c r="B405" s="32"/>
      <c r="C405" s="32"/>
      <c r="D405" s="32"/>
    </row>
    <row r="406" spans="2:4">
      <c r="B406" s="32"/>
      <c r="C406" s="32"/>
      <c r="D406" s="32"/>
    </row>
    <row r="407" spans="2:4">
      <c r="B407" s="32"/>
      <c r="C407" s="32"/>
      <c r="D407" s="32"/>
    </row>
    <row r="408" spans="2:4">
      <c r="B408" s="32"/>
      <c r="C408" s="32"/>
      <c r="D408" s="32"/>
    </row>
    <row r="409" spans="2:4">
      <c r="B409" s="32"/>
      <c r="C409" s="32"/>
      <c r="D409" s="32"/>
    </row>
    <row r="410" spans="2:4">
      <c r="B410" s="32"/>
      <c r="C410" s="32"/>
      <c r="D410" s="32"/>
    </row>
    <row r="411" spans="2:4">
      <c r="B411" s="32"/>
      <c r="C411" s="32"/>
      <c r="D411" s="32"/>
    </row>
    <row r="412" spans="2:4">
      <c r="B412" s="32"/>
      <c r="C412" s="32"/>
      <c r="D412" s="32"/>
    </row>
    <row r="413" spans="2:4">
      <c r="B413" s="32"/>
      <c r="C413" s="32"/>
      <c r="D413" s="32"/>
    </row>
    <row r="414" spans="2:4">
      <c r="B414" s="32"/>
      <c r="C414" s="32"/>
      <c r="D414" s="32"/>
    </row>
    <row r="415" spans="2:4">
      <c r="B415" s="32"/>
      <c r="C415" s="32"/>
      <c r="D415" s="32"/>
    </row>
    <row r="416" spans="2:4">
      <c r="B416" s="32"/>
      <c r="C416" s="32"/>
      <c r="D416" s="32"/>
    </row>
    <row r="417" spans="2:4">
      <c r="B417" s="32"/>
      <c r="C417" s="32"/>
      <c r="D417" s="32"/>
    </row>
    <row r="418" spans="2:4">
      <c r="B418" s="32"/>
      <c r="C418" s="32"/>
      <c r="D418" s="32"/>
    </row>
    <row r="419" spans="2:4">
      <c r="B419" s="32"/>
      <c r="C419" s="32"/>
      <c r="D419" s="32"/>
    </row>
    <row r="420" spans="2:4">
      <c r="B420" s="32"/>
      <c r="C420" s="32"/>
      <c r="D420" s="32"/>
    </row>
    <row r="421" spans="2:4">
      <c r="B421" s="32"/>
      <c r="C421" s="32"/>
      <c r="D421" s="32"/>
    </row>
    <row r="422" spans="2:4">
      <c r="B422" s="32"/>
      <c r="C422" s="32"/>
      <c r="D422" s="32"/>
    </row>
    <row r="423" spans="2:4">
      <c r="B423" s="32"/>
      <c r="C423" s="32"/>
      <c r="D423" s="32"/>
    </row>
    <row r="424" spans="2:4">
      <c r="B424" s="32"/>
      <c r="C424" s="32"/>
      <c r="D424" s="32"/>
    </row>
    <row r="425" spans="2:4">
      <c r="B425" s="32"/>
      <c r="C425" s="32"/>
      <c r="D425" s="32"/>
    </row>
    <row r="426" spans="2:4">
      <c r="B426" s="32"/>
      <c r="C426" s="32"/>
      <c r="D426" s="32"/>
    </row>
    <row r="427" spans="2:4">
      <c r="B427" s="32"/>
      <c r="C427" s="32"/>
      <c r="D427" s="32"/>
    </row>
    <row r="428" spans="2:4">
      <c r="B428" s="32"/>
      <c r="C428" s="32"/>
      <c r="D428" s="32"/>
    </row>
    <row r="429" spans="2:4">
      <c r="B429" s="32"/>
      <c r="C429" s="32"/>
      <c r="D429" s="32"/>
    </row>
    <row r="430" spans="2:4">
      <c r="B430" s="32"/>
      <c r="C430" s="32"/>
      <c r="D430" s="32"/>
    </row>
    <row r="431" spans="2:4">
      <c r="B431" s="32"/>
      <c r="C431" s="32"/>
      <c r="D431" s="32"/>
    </row>
    <row r="432" spans="2:4">
      <c r="B432" s="32"/>
      <c r="C432" s="32"/>
      <c r="D432" s="32"/>
    </row>
    <row r="433" spans="2:4">
      <c r="B433" s="32"/>
      <c r="C433" s="32"/>
      <c r="D433" s="32"/>
    </row>
    <row r="434" spans="2:4">
      <c r="B434" s="32"/>
      <c r="C434" s="32"/>
      <c r="D434" s="32"/>
    </row>
    <row r="435" spans="2:4">
      <c r="B435" s="32"/>
      <c r="C435" s="32"/>
      <c r="D435" s="32"/>
    </row>
    <row r="436" spans="2:4">
      <c r="B436" s="32"/>
      <c r="C436" s="32"/>
      <c r="D436" s="32"/>
    </row>
    <row r="437" spans="2:4">
      <c r="B437" s="32"/>
      <c r="C437" s="32"/>
      <c r="D437" s="32"/>
    </row>
    <row r="438" spans="2:4">
      <c r="B438" s="32"/>
      <c r="C438" s="32"/>
      <c r="D438" s="32"/>
    </row>
    <row r="439" spans="2:4">
      <c r="B439" s="32"/>
      <c r="C439" s="32"/>
      <c r="D439" s="32"/>
    </row>
    <row r="440" spans="2:4">
      <c r="B440" s="32"/>
      <c r="C440" s="32"/>
      <c r="D440" s="32"/>
    </row>
    <row r="441" spans="2:4">
      <c r="B441" s="32"/>
      <c r="C441" s="32"/>
      <c r="D441" s="32"/>
    </row>
    <row r="442" spans="2:4">
      <c r="B442" s="32"/>
      <c r="C442" s="32"/>
      <c r="D442" s="32"/>
    </row>
    <row r="443" spans="2:4">
      <c r="B443" s="32"/>
      <c r="C443" s="32"/>
      <c r="D443" s="32"/>
    </row>
    <row r="444" spans="2:4">
      <c r="B444" s="32"/>
      <c r="C444" s="32"/>
      <c r="D444" s="32"/>
    </row>
    <row r="445" spans="2:4">
      <c r="B445" s="32"/>
      <c r="C445" s="32"/>
      <c r="D445" s="32"/>
    </row>
    <row r="446" spans="2:4">
      <c r="B446" s="32"/>
      <c r="C446" s="32"/>
      <c r="D446" s="32"/>
    </row>
    <row r="447" spans="2:4">
      <c r="B447" s="32"/>
      <c r="C447" s="32"/>
      <c r="D447" s="32"/>
    </row>
    <row r="448" spans="2:4">
      <c r="B448" s="32"/>
      <c r="C448" s="32"/>
      <c r="D448" s="32"/>
    </row>
    <row r="449" spans="2:4">
      <c r="B449" s="32"/>
      <c r="C449" s="32"/>
      <c r="D449" s="32"/>
    </row>
    <row r="450" spans="2:4">
      <c r="B450" s="32"/>
      <c r="C450" s="32"/>
      <c r="D450" s="32"/>
    </row>
    <row r="451" spans="2:4">
      <c r="B451" s="32"/>
      <c r="C451" s="32"/>
      <c r="D451" s="32"/>
    </row>
    <row r="452" spans="2:4">
      <c r="B452" s="32"/>
      <c r="C452" s="32"/>
      <c r="D452" s="32"/>
    </row>
    <row r="453" spans="2:4">
      <c r="B453" s="32"/>
      <c r="C453" s="32"/>
      <c r="D453" s="32"/>
    </row>
    <row r="454" spans="2:4">
      <c r="B454" s="32"/>
      <c r="C454" s="32"/>
      <c r="D454" s="32"/>
    </row>
    <row r="455" spans="2:4">
      <c r="B455" s="32"/>
      <c r="C455" s="32"/>
      <c r="D455" s="32"/>
    </row>
    <row r="456" spans="2:4">
      <c r="B456" s="32"/>
      <c r="C456" s="32"/>
      <c r="D456" s="32"/>
    </row>
    <row r="457" spans="2:4">
      <c r="B457" s="32"/>
      <c r="C457" s="32"/>
      <c r="D457" s="32"/>
    </row>
    <row r="458" spans="2:4">
      <c r="B458" s="32"/>
      <c r="C458" s="32"/>
      <c r="D458" s="32"/>
    </row>
    <row r="459" spans="2:4">
      <c r="B459" s="32"/>
      <c r="C459" s="32"/>
      <c r="D459" s="32"/>
    </row>
    <row r="460" spans="2:4">
      <c r="B460" s="32"/>
      <c r="C460" s="32"/>
      <c r="D460" s="32"/>
    </row>
    <row r="461" spans="2:4">
      <c r="B461" s="32"/>
      <c r="C461" s="32"/>
      <c r="D461" s="32"/>
    </row>
    <row r="462" spans="2:4">
      <c r="B462" s="32"/>
      <c r="C462" s="32"/>
      <c r="D462" s="32"/>
    </row>
    <row r="463" spans="2:4">
      <c r="B463" s="32"/>
      <c r="C463" s="32"/>
      <c r="D463" s="32"/>
    </row>
    <row r="464" spans="2:4">
      <c r="B464" s="32"/>
      <c r="C464" s="32"/>
      <c r="D464" s="32"/>
    </row>
    <row r="465" spans="2:4">
      <c r="B465" s="32"/>
      <c r="C465" s="32"/>
      <c r="D465" s="32"/>
    </row>
    <row r="466" spans="2:4">
      <c r="B466" s="32"/>
      <c r="C466" s="32"/>
      <c r="D466" s="32"/>
    </row>
    <row r="467" spans="2:4">
      <c r="B467" s="32"/>
      <c r="C467" s="32"/>
      <c r="D467" s="32"/>
    </row>
    <row r="468" spans="2:4">
      <c r="B468" s="32"/>
      <c r="C468" s="32"/>
      <c r="D468" s="32"/>
    </row>
    <row r="469" spans="2:4">
      <c r="B469" s="32"/>
      <c r="C469" s="32"/>
      <c r="D469" s="32"/>
    </row>
    <row r="470" spans="2:4">
      <c r="B470" s="32"/>
      <c r="C470" s="32"/>
      <c r="D470" s="32"/>
    </row>
    <row r="471" spans="2:4">
      <c r="B471" s="32"/>
      <c r="C471" s="32"/>
      <c r="D471" s="32"/>
    </row>
    <row r="472" spans="2:4">
      <c r="B472" s="32"/>
      <c r="C472" s="32"/>
      <c r="D472" s="32"/>
    </row>
    <row r="473" spans="2:4">
      <c r="B473" s="32"/>
      <c r="C473" s="32"/>
      <c r="D473" s="32"/>
    </row>
    <row r="474" spans="2:4">
      <c r="B474" s="32"/>
      <c r="C474" s="32"/>
      <c r="D474" s="32"/>
    </row>
    <row r="475" spans="2:4">
      <c r="B475" s="32"/>
      <c r="C475" s="32"/>
      <c r="D475" s="32"/>
    </row>
    <row r="476" spans="2:4">
      <c r="B476" s="32"/>
      <c r="C476" s="32"/>
      <c r="D476" s="32"/>
    </row>
    <row r="477" spans="2:4">
      <c r="B477" s="32"/>
      <c r="C477" s="32"/>
      <c r="D477" s="32"/>
    </row>
    <row r="478" spans="2:4">
      <c r="B478" s="32"/>
      <c r="C478" s="32"/>
      <c r="D478" s="32"/>
    </row>
    <row r="479" spans="2:4">
      <c r="B479" s="32"/>
      <c r="C479" s="32"/>
      <c r="D479" s="32"/>
    </row>
    <row r="480" spans="2:4">
      <c r="B480" s="32"/>
      <c r="C480" s="32"/>
      <c r="D480" s="32"/>
    </row>
    <row r="481" spans="2:4">
      <c r="B481" s="32"/>
      <c r="C481" s="32"/>
      <c r="D481" s="32"/>
    </row>
    <row r="482" spans="2:4">
      <c r="B482" s="32"/>
      <c r="C482" s="32"/>
      <c r="D482" s="32"/>
    </row>
    <row r="483" spans="2:4">
      <c r="B483" s="32"/>
      <c r="C483" s="32"/>
      <c r="D483" s="32"/>
    </row>
    <row r="484" spans="2:4">
      <c r="B484" s="32"/>
      <c r="C484" s="32"/>
      <c r="D484" s="32"/>
    </row>
    <row r="485" spans="2:4">
      <c r="B485" s="32"/>
      <c r="C485" s="32"/>
      <c r="D485" s="32"/>
    </row>
    <row r="486" spans="2:4">
      <c r="B486" s="32"/>
      <c r="C486" s="32"/>
      <c r="D486" s="32"/>
    </row>
    <row r="487" spans="2:4">
      <c r="B487" s="32"/>
      <c r="C487" s="32"/>
      <c r="D487" s="32"/>
    </row>
    <row r="488" spans="2:4">
      <c r="B488" s="32"/>
      <c r="C488" s="32"/>
      <c r="D488" s="32"/>
    </row>
    <row r="489" spans="2:4">
      <c r="B489" s="32"/>
      <c r="C489" s="32"/>
      <c r="D489" s="32"/>
    </row>
    <row r="490" spans="2:4">
      <c r="B490" s="32"/>
      <c r="C490" s="32"/>
      <c r="D490" s="32"/>
    </row>
    <row r="491" spans="2:4">
      <c r="B491" s="32"/>
      <c r="C491" s="32"/>
      <c r="D491" s="32"/>
    </row>
    <row r="492" spans="2:4">
      <c r="B492" s="32"/>
      <c r="C492" s="32"/>
      <c r="D492" s="32"/>
    </row>
    <row r="493" spans="2:4">
      <c r="B493" s="32"/>
      <c r="C493" s="32"/>
      <c r="D493" s="32"/>
    </row>
    <row r="494" spans="2:4">
      <c r="B494" s="32"/>
      <c r="C494" s="32"/>
      <c r="D494" s="32"/>
    </row>
    <row r="495" spans="2:4">
      <c r="B495" s="32"/>
      <c r="C495" s="32"/>
      <c r="D495" s="32"/>
    </row>
    <row r="496" spans="2:4">
      <c r="B496" s="32"/>
      <c r="C496" s="32"/>
      <c r="D496" s="32"/>
    </row>
    <row r="497" spans="2:4">
      <c r="B497" s="32"/>
      <c r="C497" s="32"/>
      <c r="D497" s="32"/>
    </row>
    <row r="498" spans="2:4">
      <c r="B498" s="32"/>
      <c r="C498" s="32"/>
      <c r="D498" s="32"/>
    </row>
    <row r="499" spans="2:4">
      <c r="B499" s="32"/>
      <c r="C499" s="32"/>
      <c r="D499" s="32"/>
    </row>
    <row r="500" spans="2:4">
      <c r="B500" s="32"/>
      <c r="C500" s="32"/>
      <c r="D500" s="32"/>
    </row>
    <row r="501" spans="2:4">
      <c r="B501" s="32"/>
      <c r="C501" s="32"/>
      <c r="D501" s="32"/>
    </row>
    <row r="502" spans="2:4">
      <c r="B502" s="32"/>
      <c r="C502" s="32"/>
      <c r="D502" s="32"/>
    </row>
    <row r="503" spans="2:4">
      <c r="B503" s="32"/>
      <c r="C503" s="32"/>
      <c r="D503" s="32"/>
    </row>
    <row r="504" spans="2:4">
      <c r="B504" s="32"/>
      <c r="C504" s="32"/>
      <c r="D504" s="32"/>
    </row>
    <row r="505" spans="2:4">
      <c r="B505" s="32"/>
      <c r="C505" s="32"/>
      <c r="D505" s="32"/>
    </row>
    <row r="506" spans="2:4">
      <c r="B506" s="32"/>
      <c r="C506" s="32"/>
      <c r="D506" s="32"/>
    </row>
    <row r="507" spans="2:4">
      <c r="B507" s="32"/>
      <c r="C507" s="32"/>
      <c r="D507" s="32"/>
    </row>
    <row r="508" spans="2:4">
      <c r="B508" s="32"/>
      <c r="C508" s="32"/>
      <c r="D508" s="32"/>
    </row>
    <row r="509" spans="2:4">
      <c r="B509" s="32"/>
      <c r="C509" s="32"/>
      <c r="D509" s="32"/>
    </row>
    <row r="510" spans="2:4">
      <c r="B510" s="32"/>
      <c r="C510" s="32"/>
      <c r="D510" s="32"/>
    </row>
    <row r="511" spans="2:4">
      <c r="B511" s="32"/>
      <c r="C511" s="32"/>
      <c r="D511" s="32"/>
    </row>
    <row r="512" spans="2:4">
      <c r="B512" s="32"/>
      <c r="C512" s="32"/>
      <c r="D512" s="32"/>
    </row>
    <row r="513" spans="2:4">
      <c r="B513" s="32"/>
      <c r="C513" s="32"/>
      <c r="D513" s="32"/>
    </row>
    <row r="514" spans="2:4">
      <c r="B514" s="32"/>
      <c r="C514" s="32"/>
      <c r="D514" s="32"/>
    </row>
    <row r="515" spans="2:4">
      <c r="B515" s="32"/>
      <c r="C515" s="32"/>
      <c r="D515" s="32"/>
    </row>
    <row r="516" spans="2:4">
      <c r="B516" s="32"/>
      <c r="C516" s="32"/>
      <c r="D516" s="32"/>
    </row>
    <row r="517" spans="2:4">
      <c r="B517" s="32"/>
      <c r="C517" s="32"/>
      <c r="D517" s="32"/>
    </row>
    <row r="518" spans="2:4">
      <c r="B518" s="32"/>
      <c r="C518" s="32"/>
      <c r="D518" s="32"/>
    </row>
    <row r="519" spans="2:4">
      <c r="B519" s="32"/>
      <c r="C519" s="32"/>
      <c r="D519" s="32"/>
    </row>
    <row r="520" spans="2:4">
      <c r="B520" s="32"/>
      <c r="C520" s="32"/>
      <c r="D520" s="32"/>
    </row>
    <row r="521" spans="2:4">
      <c r="B521" s="32"/>
      <c r="C521" s="32"/>
      <c r="D521" s="32"/>
    </row>
    <row r="522" spans="2:4">
      <c r="B522" s="32"/>
      <c r="C522" s="32"/>
      <c r="D522" s="32"/>
    </row>
    <row r="523" spans="2:4">
      <c r="B523" s="32"/>
      <c r="C523" s="32"/>
      <c r="D523" s="32"/>
    </row>
    <row r="524" spans="2:4">
      <c r="B524" s="32"/>
      <c r="C524" s="32"/>
      <c r="D524" s="32"/>
    </row>
    <row r="525" spans="2:4">
      <c r="B525" s="32"/>
      <c r="C525" s="32"/>
      <c r="D525" s="32"/>
    </row>
    <row r="526" spans="2:4">
      <c r="B526" s="32"/>
      <c r="C526" s="32"/>
      <c r="D526" s="32"/>
    </row>
    <row r="527" spans="2:4">
      <c r="B527" s="32"/>
      <c r="C527" s="32"/>
      <c r="D527" s="32"/>
    </row>
    <row r="528" spans="2:4">
      <c r="B528" s="32"/>
      <c r="C528" s="32"/>
      <c r="D528" s="32"/>
    </row>
    <row r="529" spans="2:4">
      <c r="B529" s="32"/>
      <c r="C529" s="32"/>
      <c r="D529" s="32"/>
    </row>
    <row r="530" spans="2:4">
      <c r="B530" s="32"/>
      <c r="C530" s="32"/>
      <c r="D530" s="32"/>
    </row>
    <row r="531" spans="2:4">
      <c r="B531" s="32"/>
      <c r="C531" s="32"/>
      <c r="D531" s="32"/>
    </row>
    <row r="532" spans="2:4">
      <c r="B532" s="32"/>
      <c r="C532" s="32"/>
      <c r="D532" s="32"/>
    </row>
    <row r="533" spans="2:4">
      <c r="B533" s="32"/>
      <c r="C533" s="32"/>
      <c r="D533" s="32"/>
    </row>
    <row r="534" spans="2:4">
      <c r="B534" s="32"/>
      <c r="C534" s="32"/>
      <c r="D534" s="32"/>
    </row>
    <row r="535" spans="2:4">
      <c r="B535" s="32"/>
      <c r="C535" s="32"/>
      <c r="D535" s="32"/>
    </row>
    <row r="536" spans="2:4">
      <c r="B536" s="32"/>
      <c r="C536" s="32"/>
      <c r="D536" s="32"/>
    </row>
    <row r="537" spans="2:4">
      <c r="B537" s="32"/>
      <c r="C537" s="32"/>
      <c r="D537" s="32"/>
    </row>
    <row r="538" spans="2:4">
      <c r="B538" s="32"/>
      <c r="C538" s="32"/>
      <c r="D538" s="32"/>
    </row>
    <row r="539" spans="2:4">
      <c r="B539" s="32"/>
      <c r="C539" s="32"/>
      <c r="D539" s="32"/>
    </row>
    <row r="540" spans="2:4">
      <c r="B540" s="32"/>
      <c r="C540" s="32"/>
      <c r="D540" s="32"/>
    </row>
    <row r="541" spans="2:4">
      <c r="B541" s="32"/>
      <c r="C541" s="32"/>
      <c r="D541" s="32"/>
    </row>
    <row r="542" spans="2:4">
      <c r="B542" s="32"/>
      <c r="C542" s="32"/>
      <c r="D542" s="32"/>
    </row>
    <row r="543" spans="2:4">
      <c r="B543" s="32"/>
      <c r="C543" s="32"/>
      <c r="D543" s="32"/>
    </row>
    <row r="544" spans="2:4">
      <c r="B544" s="32"/>
      <c r="C544" s="32"/>
      <c r="D544" s="32"/>
    </row>
    <row r="545" spans="2:4">
      <c r="B545" s="32"/>
      <c r="C545" s="32"/>
      <c r="D545" s="32"/>
    </row>
    <row r="546" spans="2:4">
      <c r="B546" s="32"/>
      <c r="C546" s="32"/>
      <c r="D546" s="32"/>
    </row>
    <row r="547" spans="2:4">
      <c r="B547" s="32"/>
      <c r="C547" s="32"/>
      <c r="D547" s="32"/>
    </row>
    <row r="548" spans="2:4">
      <c r="B548" s="32"/>
      <c r="C548" s="32"/>
      <c r="D548" s="32"/>
    </row>
    <row r="549" spans="2:4">
      <c r="B549" s="32"/>
      <c r="C549" s="32"/>
      <c r="D549" s="32"/>
    </row>
    <row r="550" spans="2:4">
      <c r="B550" s="32"/>
      <c r="C550" s="32"/>
      <c r="D550" s="32"/>
    </row>
    <row r="551" spans="2:4">
      <c r="B551" s="32"/>
      <c r="C551" s="32"/>
      <c r="D551" s="32"/>
    </row>
    <row r="552" spans="2:4">
      <c r="B552" s="32"/>
      <c r="C552" s="32"/>
      <c r="D552" s="32"/>
    </row>
    <row r="553" spans="2:4">
      <c r="B553" s="32"/>
      <c r="C553" s="32"/>
      <c r="D553" s="32"/>
    </row>
    <row r="554" spans="2:4">
      <c r="B554" s="32"/>
      <c r="C554" s="32"/>
      <c r="D554" s="32"/>
    </row>
    <row r="555" spans="2:4">
      <c r="B555" s="32"/>
      <c r="C555" s="32"/>
      <c r="D555" s="32"/>
    </row>
    <row r="556" spans="2:4">
      <c r="B556" s="32"/>
      <c r="C556" s="32"/>
      <c r="D556" s="32"/>
    </row>
    <row r="557" spans="2:4">
      <c r="B557" s="32"/>
      <c r="C557" s="32"/>
      <c r="D557" s="32"/>
    </row>
    <row r="558" spans="2:4">
      <c r="B558" s="32"/>
      <c r="C558" s="32"/>
      <c r="D558" s="32"/>
    </row>
    <row r="559" spans="2:4">
      <c r="B559" s="32"/>
      <c r="C559" s="32"/>
      <c r="D559" s="32"/>
    </row>
    <row r="560" spans="2:4">
      <c r="B560" s="32"/>
      <c r="C560" s="32"/>
      <c r="D560" s="32"/>
    </row>
    <row r="561" spans="2:4">
      <c r="B561" s="32"/>
      <c r="C561" s="32"/>
      <c r="D561" s="32"/>
    </row>
    <row r="562" spans="2:4">
      <c r="B562" s="32"/>
      <c r="C562" s="32"/>
      <c r="D562" s="32"/>
    </row>
    <row r="563" spans="2:4">
      <c r="B563" s="32"/>
      <c r="C563" s="32"/>
      <c r="D563" s="32"/>
    </row>
    <row r="564" spans="2:4">
      <c r="B564" s="32"/>
      <c r="C564" s="32"/>
      <c r="D564" s="32"/>
    </row>
    <row r="565" spans="2:4">
      <c r="B565" s="32"/>
      <c r="C565" s="32"/>
      <c r="D565" s="32"/>
    </row>
    <row r="566" spans="2:4">
      <c r="B566" s="32"/>
      <c r="C566" s="32"/>
      <c r="D566" s="32"/>
    </row>
    <row r="567" spans="2:4">
      <c r="B567" s="32"/>
      <c r="C567" s="32"/>
      <c r="D567" s="32"/>
    </row>
    <row r="568" spans="2:4">
      <c r="B568" s="32"/>
      <c r="C568" s="32"/>
      <c r="D568" s="32"/>
    </row>
    <row r="569" spans="2:4">
      <c r="B569" s="32"/>
      <c r="C569" s="32"/>
      <c r="D569" s="32"/>
    </row>
    <row r="570" spans="2:4">
      <c r="B570" s="32"/>
      <c r="C570" s="32"/>
      <c r="D570" s="32"/>
    </row>
    <row r="571" spans="2:4">
      <c r="B571" s="32"/>
      <c r="C571" s="32"/>
      <c r="D571" s="32"/>
    </row>
    <row r="572" spans="2:4">
      <c r="B572" s="32"/>
      <c r="C572" s="32"/>
      <c r="D572" s="32"/>
    </row>
    <row r="573" spans="2:4">
      <c r="B573" s="32"/>
      <c r="C573" s="32"/>
      <c r="D573" s="32"/>
    </row>
    <row r="574" spans="2:4">
      <c r="B574" s="32"/>
      <c r="C574" s="32"/>
      <c r="D574" s="32"/>
    </row>
    <row r="575" spans="2:4">
      <c r="B575" s="32"/>
      <c r="C575" s="32"/>
      <c r="D575" s="32"/>
    </row>
    <row r="576" spans="2:4">
      <c r="B576" s="32"/>
      <c r="C576" s="32"/>
      <c r="D576" s="32"/>
    </row>
    <row r="577" spans="2:4">
      <c r="B577" s="32"/>
      <c r="C577" s="32"/>
      <c r="D577" s="32"/>
    </row>
    <row r="578" spans="2:4">
      <c r="B578" s="32"/>
      <c r="C578" s="32"/>
      <c r="D578" s="32"/>
    </row>
    <row r="579" spans="2:4">
      <c r="B579" s="32"/>
      <c r="C579" s="32"/>
      <c r="D579" s="32"/>
    </row>
    <row r="580" spans="2:4">
      <c r="B580" s="32"/>
      <c r="C580" s="32"/>
      <c r="D580" s="32"/>
    </row>
    <row r="581" spans="2:4">
      <c r="B581" s="32"/>
      <c r="C581" s="32"/>
      <c r="D581" s="32"/>
    </row>
    <row r="582" spans="2:4">
      <c r="B582" s="32"/>
      <c r="C582" s="32"/>
      <c r="D582" s="32"/>
    </row>
    <row r="583" spans="2:4">
      <c r="B583" s="32"/>
      <c r="C583" s="32"/>
      <c r="D583" s="32"/>
    </row>
    <row r="584" spans="2:4">
      <c r="B584" s="32"/>
      <c r="C584" s="32"/>
      <c r="D584" s="32"/>
    </row>
    <row r="585" spans="2:4">
      <c r="B585" s="32"/>
      <c r="C585" s="32"/>
      <c r="D585" s="32"/>
    </row>
    <row r="586" spans="2:4">
      <c r="B586" s="32"/>
      <c r="C586" s="32"/>
      <c r="D586" s="32"/>
    </row>
    <row r="587" spans="2:4">
      <c r="B587" s="32"/>
      <c r="C587" s="32"/>
      <c r="D587" s="32"/>
    </row>
    <row r="588" spans="2:4">
      <c r="B588" s="32"/>
      <c r="C588" s="32"/>
      <c r="D588" s="32"/>
    </row>
    <row r="589" spans="2:4">
      <c r="B589" s="32"/>
      <c r="C589" s="32"/>
      <c r="D589" s="32"/>
    </row>
    <row r="590" spans="2:4">
      <c r="B590" s="32"/>
      <c r="C590" s="32"/>
      <c r="D590" s="32"/>
    </row>
    <row r="591" spans="2:4">
      <c r="B591" s="32"/>
      <c r="C591" s="32"/>
      <c r="D591" s="32"/>
    </row>
    <row r="592" spans="2:4">
      <c r="B592" s="32"/>
      <c r="C592" s="32"/>
      <c r="D592" s="32"/>
    </row>
    <row r="593" spans="2:4">
      <c r="B593" s="32"/>
      <c r="C593" s="32"/>
      <c r="D593" s="32"/>
    </row>
    <row r="594" spans="2:4">
      <c r="B594" s="32"/>
      <c r="C594" s="32"/>
      <c r="D594" s="32"/>
    </row>
    <row r="595" spans="2:4">
      <c r="B595" s="32"/>
      <c r="C595" s="32"/>
      <c r="D595" s="32"/>
    </row>
    <row r="596" spans="2:4">
      <c r="B596" s="32"/>
      <c r="C596" s="32"/>
      <c r="D596" s="32"/>
    </row>
    <row r="597" spans="2:4">
      <c r="B597" s="32"/>
      <c r="C597" s="32"/>
      <c r="D597" s="32"/>
    </row>
    <row r="598" spans="2:4">
      <c r="B598" s="32"/>
      <c r="C598" s="32"/>
      <c r="D598" s="32"/>
    </row>
    <row r="599" spans="2:4">
      <c r="B599" s="32"/>
      <c r="C599" s="32"/>
      <c r="D599" s="32"/>
    </row>
    <row r="600" spans="2:4">
      <c r="B600" s="32"/>
      <c r="C600" s="32"/>
      <c r="D600" s="32"/>
    </row>
    <row r="601" spans="2:4">
      <c r="B601" s="32"/>
      <c r="C601" s="32"/>
      <c r="D601" s="32"/>
    </row>
    <row r="602" spans="2:4">
      <c r="B602" s="32"/>
      <c r="C602" s="32"/>
      <c r="D602" s="32"/>
    </row>
    <row r="603" spans="2:4">
      <c r="B603" s="32"/>
      <c r="C603" s="32"/>
      <c r="D603" s="32"/>
    </row>
    <row r="604" spans="2:4">
      <c r="B604" s="32"/>
      <c r="C604" s="32"/>
      <c r="D604" s="32"/>
    </row>
    <row r="605" spans="2:4">
      <c r="B605" s="32"/>
      <c r="C605" s="32"/>
      <c r="D605" s="32"/>
    </row>
    <row r="606" spans="2:4">
      <c r="B606" s="32"/>
      <c r="C606" s="32"/>
      <c r="D606" s="32"/>
    </row>
    <row r="607" spans="2:4">
      <c r="B607" s="32"/>
      <c r="C607" s="32"/>
      <c r="D607" s="32"/>
    </row>
    <row r="608" spans="2:4">
      <c r="B608" s="32"/>
      <c r="C608" s="32"/>
      <c r="D608" s="32"/>
    </row>
    <row r="609" spans="2:4">
      <c r="B609" s="32"/>
      <c r="C609" s="32"/>
      <c r="D609" s="32"/>
    </row>
    <row r="610" spans="2:4">
      <c r="B610" s="32"/>
      <c r="C610" s="32"/>
      <c r="D610" s="32"/>
    </row>
    <row r="611" spans="2:4">
      <c r="B611" s="32"/>
      <c r="C611" s="32"/>
      <c r="D611" s="32"/>
    </row>
    <row r="612" spans="2:4">
      <c r="B612" s="32"/>
      <c r="C612" s="32"/>
      <c r="D612" s="32"/>
    </row>
    <row r="613" spans="2:4">
      <c r="B613" s="32"/>
      <c r="C613" s="32"/>
      <c r="D613" s="32"/>
    </row>
    <row r="614" spans="2:4">
      <c r="B614" s="32"/>
      <c r="C614" s="32"/>
      <c r="D614" s="32"/>
    </row>
    <row r="615" spans="2:4">
      <c r="B615" s="32"/>
      <c r="C615" s="32"/>
      <c r="D615" s="32"/>
    </row>
    <row r="616" spans="2:4">
      <c r="B616" s="32"/>
      <c r="C616" s="32"/>
      <c r="D616" s="32"/>
    </row>
    <row r="617" spans="2:4">
      <c r="B617" s="32"/>
      <c r="C617" s="32"/>
      <c r="D617" s="32"/>
    </row>
    <row r="618" spans="2:4">
      <c r="B618" s="32"/>
      <c r="C618" s="32"/>
      <c r="D618" s="32"/>
    </row>
    <row r="619" spans="2:4">
      <c r="B619" s="32"/>
      <c r="C619" s="32"/>
      <c r="D619" s="32"/>
    </row>
    <row r="620" spans="2:4">
      <c r="B620" s="32"/>
      <c r="C620" s="32"/>
      <c r="D620" s="32"/>
    </row>
    <row r="621" spans="2:4">
      <c r="B621" s="32"/>
      <c r="C621" s="32"/>
      <c r="D621" s="32"/>
    </row>
    <row r="622" spans="2:4">
      <c r="B622" s="32"/>
      <c r="C622" s="32"/>
      <c r="D622" s="32"/>
    </row>
    <row r="623" spans="2:4">
      <c r="B623" s="32"/>
      <c r="C623" s="32"/>
      <c r="D623" s="32"/>
    </row>
    <row r="624" spans="2:4">
      <c r="B624" s="32"/>
      <c r="C624" s="32"/>
      <c r="D624" s="32"/>
    </row>
    <row r="625" spans="2:4">
      <c r="B625" s="32"/>
      <c r="C625" s="32"/>
      <c r="D625" s="32"/>
    </row>
    <row r="626" spans="2:4">
      <c r="B626" s="32"/>
      <c r="C626" s="32"/>
      <c r="D626" s="32"/>
    </row>
    <row r="627" spans="2:4">
      <c r="B627" s="32"/>
      <c r="C627" s="32"/>
      <c r="D627" s="32"/>
    </row>
    <row r="628" spans="2:4">
      <c r="B628" s="32"/>
      <c r="C628" s="32"/>
      <c r="D628" s="32"/>
    </row>
    <row r="629" spans="2:4">
      <c r="B629" s="32"/>
      <c r="C629" s="32"/>
      <c r="D629" s="32"/>
    </row>
    <row r="630" spans="2:4">
      <c r="B630" s="32"/>
      <c r="C630" s="32"/>
      <c r="D630" s="32"/>
    </row>
    <row r="631" spans="2:4">
      <c r="B631" s="32"/>
      <c r="C631" s="32"/>
      <c r="D631" s="32"/>
    </row>
    <row r="632" spans="2:4">
      <c r="B632" s="32"/>
      <c r="C632" s="32"/>
      <c r="D632" s="32"/>
    </row>
    <row r="633" spans="2:4">
      <c r="B633" s="32"/>
      <c r="C633" s="32"/>
      <c r="D633" s="32"/>
    </row>
    <row r="634" spans="2:4">
      <c r="B634" s="32"/>
      <c r="C634" s="32"/>
      <c r="D634" s="32"/>
    </row>
    <row r="635" spans="2:4">
      <c r="B635" s="32"/>
      <c r="C635" s="32"/>
      <c r="D635" s="32"/>
    </row>
    <row r="636" spans="2:4">
      <c r="B636" s="32"/>
      <c r="C636" s="32"/>
      <c r="D636" s="32"/>
    </row>
    <row r="637" spans="2:4">
      <c r="B637" s="32"/>
      <c r="C637" s="32"/>
      <c r="D637" s="32"/>
    </row>
    <row r="638" spans="2:4">
      <c r="B638" s="32"/>
      <c r="C638" s="32"/>
      <c r="D638" s="32"/>
    </row>
    <row r="639" spans="2:4">
      <c r="B639" s="32"/>
      <c r="C639" s="32"/>
      <c r="D639" s="32"/>
    </row>
    <row r="640" spans="2:4">
      <c r="B640" s="32"/>
      <c r="C640" s="32"/>
      <c r="D640" s="32"/>
    </row>
    <row r="641" spans="2:4">
      <c r="B641" s="32"/>
      <c r="C641" s="32"/>
      <c r="D641" s="32"/>
    </row>
    <row r="642" spans="2:4">
      <c r="B642" s="32"/>
      <c r="C642" s="32"/>
      <c r="D642" s="32"/>
    </row>
    <row r="643" spans="2:4">
      <c r="B643" s="32"/>
      <c r="C643" s="32"/>
      <c r="D643" s="32"/>
    </row>
    <row r="644" spans="2:4">
      <c r="B644" s="32"/>
      <c r="C644" s="32"/>
      <c r="D644" s="32"/>
    </row>
    <row r="645" spans="2:4">
      <c r="B645" s="32"/>
      <c r="C645" s="32"/>
      <c r="D645" s="32"/>
    </row>
    <row r="646" spans="2:4">
      <c r="B646" s="32"/>
      <c r="C646" s="32"/>
      <c r="D646" s="32"/>
    </row>
    <row r="647" spans="2:4">
      <c r="B647" s="32"/>
      <c r="C647" s="32"/>
      <c r="D647" s="32"/>
    </row>
    <row r="648" spans="2:4">
      <c r="B648" s="32"/>
      <c r="C648" s="32"/>
      <c r="D648" s="32"/>
    </row>
    <row r="649" spans="2:4">
      <c r="B649" s="32"/>
      <c r="C649" s="32"/>
      <c r="D649" s="32"/>
    </row>
    <row r="650" spans="2:4">
      <c r="B650" s="32"/>
      <c r="C650" s="32"/>
      <c r="D650" s="32"/>
    </row>
    <row r="651" spans="2:4">
      <c r="B651" s="32"/>
      <c r="C651" s="32"/>
      <c r="D651" s="32"/>
    </row>
    <row r="652" spans="2:4">
      <c r="B652" s="32"/>
      <c r="C652" s="32"/>
      <c r="D652" s="32"/>
    </row>
    <row r="653" spans="2:4">
      <c r="B653" s="32"/>
      <c r="C653" s="32"/>
      <c r="D653" s="32"/>
    </row>
    <row r="654" spans="2:4">
      <c r="B654" s="32"/>
      <c r="C654" s="32"/>
      <c r="D654" s="32"/>
    </row>
    <row r="655" spans="2:4">
      <c r="B655" s="32"/>
      <c r="C655" s="32"/>
      <c r="D655" s="32"/>
    </row>
    <row r="656" spans="2:4">
      <c r="B656" s="32"/>
      <c r="C656" s="32"/>
      <c r="D656" s="32"/>
    </row>
    <row r="657" spans="2:4">
      <c r="B657" s="32"/>
      <c r="C657" s="32"/>
      <c r="D657" s="32"/>
    </row>
    <row r="658" spans="2:4">
      <c r="B658" s="32"/>
      <c r="C658" s="32"/>
      <c r="D658" s="32"/>
    </row>
    <row r="659" spans="2:4">
      <c r="B659" s="32"/>
      <c r="C659" s="32"/>
      <c r="D659" s="32"/>
    </row>
    <row r="660" spans="2:4">
      <c r="B660" s="32"/>
      <c r="C660" s="32"/>
      <c r="D660" s="32"/>
    </row>
    <row r="661" spans="2:4">
      <c r="B661" s="32"/>
      <c r="C661" s="32"/>
      <c r="D661" s="32"/>
    </row>
    <row r="662" spans="2:4">
      <c r="B662" s="32"/>
      <c r="C662" s="32"/>
      <c r="D662" s="32"/>
    </row>
    <row r="663" spans="2:4">
      <c r="B663" s="32"/>
      <c r="C663" s="32"/>
      <c r="D663" s="32"/>
    </row>
    <row r="664" spans="2:4">
      <c r="B664" s="32"/>
      <c r="C664" s="32"/>
      <c r="D664" s="32"/>
    </row>
    <row r="665" spans="2:4">
      <c r="B665" s="32"/>
      <c r="C665" s="32"/>
      <c r="D665" s="32"/>
    </row>
    <row r="666" spans="2:4">
      <c r="B666" s="32"/>
      <c r="C666" s="32"/>
      <c r="D666" s="32"/>
    </row>
    <row r="667" spans="2:4">
      <c r="B667" s="32"/>
      <c r="C667" s="32"/>
      <c r="D667" s="32"/>
    </row>
    <row r="668" spans="2:4">
      <c r="B668" s="32"/>
      <c r="C668" s="32"/>
      <c r="D668" s="32"/>
    </row>
    <row r="669" spans="2:4">
      <c r="B669" s="32"/>
      <c r="C669" s="32"/>
      <c r="D669" s="32"/>
    </row>
    <row r="670" spans="2:4">
      <c r="B670" s="32"/>
      <c r="C670" s="32"/>
      <c r="D670" s="32"/>
    </row>
    <row r="671" spans="2:4">
      <c r="B671" s="32"/>
      <c r="C671" s="32"/>
      <c r="D671" s="32"/>
    </row>
    <row r="672" spans="2:4">
      <c r="B672" s="32"/>
      <c r="C672" s="32"/>
      <c r="D672" s="32"/>
    </row>
    <row r="673" spans="2:4">
      <c r="B673" s="32"/>
      <c r="C673" s="32"/>
      <c r="D673" s="32"/>
    </row>
    <row r="674" spans="2:4">
      <c r="B674" s="32"/>
      <c r="C674" s="32"/>
      <c r="D674" s="32"/>
    </row>
    <row r="675" spans="2:4">
      <c r="B675" s="32"/>
      <c r="C675" s="32"/>
      <c r="D675" s="32"/>
    </row>
    <row r="676" spans="2:4">
      <c r="B676" s="32"/>
      <c r="C676" s="32"/>
      <c r="D676" s="32"/>
    </row>
    <row r="677" spans="2:4">
      <c r="B677" s="32"/>
      <c r="C677" s="32"/>
      <c r="D677" s="32"/>
    </row>
    <row r="678" spans="2:4">
      <c r="B678" s="32"/>
      <c r="C678" s="32"/>
      <c r="D678" s="32"/>
    </row>
    <row r="679" spans="2:4">
      <c r="B679" s="32"/>
      <c r="C679" s="32"/>
      <c r="D679" s="32"/>
    </row>
    <row r="680" spans="2:4">
      <c r="B680" s="32"/>
      <c r="C680" s="32"/>
      <c r="D680" s="32"/>
    </row>
    <row r="681" spans="2:4">
      <c r="B681" s="32"/>
      <c r="C681" s="32"/>
      <c r="D681" s="32"/>
    </row>
    <row r="682" spans="2:4">
      <c r="B682" s="32"/>
      <c r="C682" s="32"/>
      <c r="D682" s="32"/>
    </row>
    <row r="683" spans="2:4">
      <c r="B683" s="32"/>
      <c r="C683" s="32"/>
      <c r="D683" s="32"/>
    </row>
    <row r="684" spans="2:4">
      <c r="B684" s="32"/>
      <c r="C684" s="32"/>
      <c r="D684" s="32"/>
    </row>
    <row r="685" spans="2:4">
      <c r="B685" s="32"/>
      <c r="C685" s="32"/>
      <c r="D685" s="32"/>
    </row>
    <row r="686" spans="2:4">
      <c r="B686" s="32"/>
      <c r="C686" s="32"/>
      <c r="D686" s="32"/>
    </row>
    <row r="687" spans="2:4">
      <c r="B687" s="32"/>
      <c r="C687" s="32"/>
      <c r="D687" s="32"/>
    </row>
    <row r="688" spans="2:4">
      <c r="B688" s="32"/>
      <c r="C688" s="32"/>
      <c r="D688" s="32"/>
    </row>
    <row r="689" spans="2:4">
      <c r="B689" s="32"/>
      <c r="C689" s="32"/>
      <c r="D689" s="32"/>
    </row>
    <row r="690" spans="2:4">
      <c r="B690" s="32"/>
      <c r="C690" s="32"/>
      <c r="D690" s="32"/>
    </row>
    <row r="691" spans="2:4">
      <c r="B691" s="32"/>
      <c r="C691" s="32"/>
      <c r="D691" s="32"/>
    </row>
    <row r="692" spans="2:4">
      <c r="B692" s="32"/>
      <c r="C692" s="32"/>
      <c r="D692" s="32"/>
    </row>
    <row r="693" spans="2:4">
      <c r="B693" s="32"/>
      <c r="C693" s="32"/>
      <c r="D693" s="32"/>
    </row>
    <row r="694" spans="2:4">
      <c r="B694" s="32"/>
      <c r="C694" s="32"/>
      <c r="D694" s="32"/>
    </row>
    <row r="695" spans="2:4">
      <c r="B695" s="32"/>
      <c r="C695" s="32"/>
      <c r="D695" s="32"/>
    </row>
    <row r="696" spans="2:4">
      <c r="B696" s="32"/>
      <c r="C696" s="32"/>
      <c r="D696" s="32"/>
    </row>
    <row r="697" spans="2:4">
      <c r="B697" s="32"/>
      <c r="C697" s="32"/>
      <c r="D697" s="32"/>
    </row>
    <row r="698" spans="2:4">
      <c r="B698" s="32"/>
      <c r="C698" s="32"/>
      <c r="D698" s="32"/>
    </row>
    <row r="699" spans="2:4">
      <c r="B699" s="32"/>
      <c r="C699" s="32"/>
      <c r="D699" s="32"/>
    </row>
    <row r="700" spans="2:4">
      <c r="B700" s="32"/>
      <c r="C700" s="32"/>
      <c r="D700" s="32"/>
    </row>
    <row r="701" spans="2:4">
      <c r="B701" s="32"/>
      <c r="C701" s="32"/>
      <c r="D701" s="32"/>
    </row>
    <row r="702" spans="2:4">
      <c r="B702" s="32"/>
      <c r="C702" s="32"/>
      <c r="D702" s="32"/>
    </row>
    <row r="703" spans="2:4">
      <c r="B703" s="32"/>
      <c r="C703" s="32"/>
      <c r="D703" s="32"/>
    </row>
    <row r="704" spans="2:4">
      <c r="B704" s="32"/>
      <c r="C704" s="32"/>
      <c r="D704" s="32"/>
    </row>
    <row r="705" spans="2:4">
      <c r="B705" s="32"/>
      <c r="C705" s="32"/>
      <c r="D705" s="32"/>
    </row>
    <row r="706" spans="2:4">
      <c r="B706" s="32"/>
      <c r="C706" s="32"/>
      <c r="D706" s="32"/>
    </row>
    <row r="707" spans="2:4">
      <c r="B707" s="32"/>
      <c r="C707" s="32"/>
      <c r="D707" s="32"/>
    </row>
    <row r="708" spans="2:4">
      <c r="B708" s="32"/>
      <c r="C708" s="32"/>
      <c r="D708" s="32"/>
    </row>
    <row r="709" spans="2:4">
      <c r="B709" s="32"/>
      <c r="C709" s="32"/>
      <c r="D709" s="32"/>
    </row>
    <row r="710" spans="2:4">
      <c r="B710" s="32"/>
      <c r="C710" s="32"/>
      <c r="D710" s="32"/>
    </row>
    <row r="711" spans="2:4">
      <c r="B711" s="32"/>
      <c r="C711" s="32"/>
      <c r="D711" s="32"/>
    </row>
    <row r="712" spans="2:4">
      <c r="B712" s="32"/>
      <c r="C712" s="32"/>
      <c r="D712" s="32"/>
    </row>
    <row r="713" spans="2:4">
      <c r="B713" s="32"/>
      <c r="C713" s="32"/>
      <c r="D713" s="32"/>
    </row>
    <row r="714" spans="2:4">
      <c r="B714" s="32"/>
      <c r="C714" s="32"/>
      <c r="D714" s="32"/>
    </row>
    <row r="715" spans="2:4">
      <c r="B715" s="32"/>
      <c r="C715" s="32"/>
      <c r="D715" s="32"/>
    </row>
    <row r="716" spans="2:4">
      <c r="B716" s="32"/>
      <c r="C716" s="32"/>
      <c r="D716" s="32"/>
    </row>
    <row r="717" spans="2:4">
      <c r="B717" s="32"/>
      <c r="C717" s="32"/>
      <c r="D717" s="32"/>
    </row>
    <row r="718" spans="2:4">
      <c r="B718" s="32"/>
      <c r="C718" s="32"/>
      <c r="D718" s="32"/>
    </row>
    <row r="719" spans="2:4">
      <c r="B719" s="32"/>
      <c r="C719" s="32"/>
      <c r="D719" s="32"/>
    </row>
    <row r="720" spans="2:4">
      <c r="B720" s="32"/>
      <c r="C720" s="32"/>
      <c r="D720" s="32"/>
    </row>
    <row r="721" spans="2:4">
      <c r="B721" s="32"/>
      <c r="C721" s="32"/>
      <c r="D721" s="32"/>
    </row>
    <row r="722" spans="2:4">
      <c r="B722" s="32"/>
      <c r="C722" s="32"/>
      <c r="D722" s="32"/>
    </row>
    <row r="723" spans="2:4">
      <c r="B723" s="32"/>
      <c r="C723" s="32"/>
      <c r="D723" s="32"/>
    </row>
    <row r="724" spans="2:4">
      <c r="B724" s="32"/>
      <c r="C724" s="32"/>
      <c r="D724" s="32"/>
    </row>
    <row r="725" spans="2:4">
      <c r="B725" s="32"/>
      <c r="C725" s="32"/>
      <c r="D725" s="32"/>
    </row>
    <row r="726" spans="2:4">
      <c r="B726" s="32"/>
      <c r="C726" s="32"/>
      <c r="D726" s="32"/>
    </row>
    <row r="727" spans="2:4">
      <c r="B727" s="32"/>
      <c r="C727" s="32"/>
      <c r="D727" s="32"/>
    </row>
    <row r="728" spans="2:4">
      <c r="B728" s="32"/>
      <c r="C728" s="32"/>
      <c r="D728" s="32"/>
    </row>
    <row r="729" spans="2:4">
      <c r="B729" s="32"/>
      <c r="C729" s="32"/>
      <c r="D729" s="32"/>
    </row>
    <row r="730" spans="2:4">
      <c r="B730" s="32"/>
      <c r="C730" s="32"/>
      <c r="D730" s="32"/>
    </row>
    <row r="731" spans="2:4">
      <c r="B731" s="32"/>
      <c r="C731" s="32"/>
      <c r="D731" s="32"/>
    </row>
    <row r="732" spans="2:4">
      <c r="B732" s="32"/>
      <c r="C732" s="32"/>
      <c r="D732" s="32"/>
    </row>
    <row r="733" spans="2:4">
      <c r="B733" s="32"/>
      <c r="C733" s="32"/>
      <c r="D733" s="32"/>
    </row>
    <row r="734" spans="2:4">
      <c r="B734" s="32"/>
      <c r="C734" s="32"/>
      <c r="D734" s="32"/>
    </row>
    <row r="735" spans="2:4">
      <c r="B735" s="32"/>
      <c r="C735" s="32"/>
      <c r="D735" s="32"/>
    </row>
    <row r="736" spans="2:4">
      <c r="B736" s="32"/>
      <c r="C736" s="32"/>
      <c r="D736" s="32"/>
    </row>
    <row r="737" spans="2:4">
      <c r="B737" s="32"/>
      <c r="C737" s="32"/>
      <c r="D737" s="32"/>
    </row>
    <row r="738" spans="2:4">
      <c r="B738" s="32"/>
      <c r="C738" s="32"/>
      <c r="D738" s="32"/>
    </row>
    <row r="739" spans="2:4">
      <c r="B739" s="32"/>
      <c r="C739" s="32"/>
      <c r="D739" s="32"/>
    </row>
    <row r="740" spans="2:4">
      <c r="B740" s="32"/>
      <c r="C740" s="32"/>
      <c r="D740" s="32"/>
    </row>
    <row r="741" spans="2:4">
      <c r="B741" s="32"/>
      <c r="C741" s="32"/>
      <c r="D741" s="32"/>
    </row>
    <row r="742" spans="2:4">
      <c r="B742" s="32"/>
      <c r="C742" s="32"/>
      <c r="D742" s="32"/>
    </row>
    <row r="743" spans="2:4">
      <c r="B743" s="32"/>
      <c r="C743" s="32"/>
      <c r="D743" s="32"/>
    </row>
    <row r="744" spans="2:4">
      <c r="B744" s="32"/>
      <c r="C744" s="32"/>
      <c r="D744" s="32"/>
    </row>
    <row r="745" spans="2:4">
      <c r="B745" s="32"/>
      <c r="C745" s="32"/>
      <c r="D745" s="32"/>
    </row>
    <row r="746" spans="2:4">
      <c r="B746" s="32"/>
      <c r="C746" s="32"/>
      <c r="D746" s="32"/>
    </row>
    <row r="747" spans="2:4">
      <c r="B747" s="32"/>
      <c r="C747" s="32"/>
      <c r="D747" s="32"/>
    </row>
    <row r="748" spans="2:4">
      <c r="B748" s="32"/>
      <c r="C748" s="32"/>
      <c r="D748" s="32"/>
    </row>
    <row r="749" spans="2:4">
      <c r="B749" s="32"/>
      <c r="C749" s="32"/>
      <c r="D749" s="32"/>
    </row>
    <row r="750" spans="2:4">
      <c r="B750" s="32"/>
      <c r="C750" s="32"/>
      <c r="D750" s="32"/>
    </row>
    <row r="751" spans="2:4">
      <c r="B751" s="32"/>
      <c r="C751" s="32"/>
      <c r="D751" s="32"/>
    </row>
    <row r="752" spans="2:4">
      <c r="B752" s="32"/>
      <c r="C752" s="32"/>
      <c r="D752" s="32"/>
    </row>
    <row r="753" spans="2:4">
      <c r="B753" s="32"/>
      <c r="C753" s="32"/>
      <c r="D753" s="32"/>
    </row>
    <row r="754" spans="2:4">
      <c r="B754" s="32"/>
      <c r="C754" s="32"/>
      <c r="D754" s="32"/>
    </row>
    <row r="755" spans="2:4">
      <c r="B755" s="32"/>
      <c r="C755" s="32"/>
      <c r="D755" s="32"/>
    </row>
    <row r="756" spans="2:4">
      <c r="B756" s="32"/>
      <c r="C756" s="32"/>
      <c r="D756" s="32"/>
    </row>
    <row r="757" spans="2:4">
      <c r="B757" s="32"/>
      <c r="C757" s="32"/>
      <c r="D757" s="32"/>
    </row>
    <row r="758" spans="2:4">
      <c r="B758" s="32"/>
      <c r="C758" s="32"/>
      <c r="D758" s="32"/>
    </row>
    <row r="759" spans="2:4">
      <c r="B759" s="32"/>
      <c r="C759" s="32"/>
      <c r="D759" s="32"/>
    </row>
    <row r="760" spans="2:4">
      <c r="B760" s="32"/>
      <c r="C760" s="32"/>
      <c r="D760" s="32"/>
    </row>
    <row r="761" spans="2:4">
      <c r="B761" s="32"/>
      <c r="C761" s="32"/>
      <c r="D761" s="32"/>
    </row>
    <row r="762" spans="2:4">
      <c r="B762" s="32"/>
      <c r="C762" s="32"/>
      <c r="D762" s="32"/>
    </row>
    <row r="763" spans="2:4">
      <c r="B763" s="32"/>
      <c r="C763" s="32"/>
      <c r="D763" s="32"/>
    </row>
    <row r="764" spans="2:4">
      <c r="B764" s="32"/>
      <c r="C764" s="32"/>
      <c r="D764" s="32"/>
    </row>
    <row r="765" spans="2:4">
      <c r="B765" s="32"/>
      <c r="C765" s="32"/>
      <c r="D765" s="32"/>
    </row>
    <row r="766" spans="2:4">
      <c r="B766" s="32"/>
      <c r="C766" s="32"/>
      <c r="D766" s="32"/>
    </row>
    <row r="767" spans="2:4">
      <c r="B767" s="32"/>
      <c r="C767" s="32"/>
      <c r="D767" s="32"/>
    </row>
    <row r="768" spans="2:4">
      <c r="B768" s="32"/>
      <c r="C768" s="32"/>
      <c r="D768" s="32"/>
    </row>
    <row r="769" spans="2:4">
      <c r="B769" s="32"/>
      <c r="C769" s="32"/>
      <c r="D769" s="32"/>
    </row>
    <row r="770" spans="2:4">
      <c r="B770" s="32"/>
      <c r="C770" s="32"/>
      <c r="D770" s="32"/>
    </row>
    <row r="771" spans="2:4">
      <c r="B771" s="32"/>
      <c r="C771" s="32"/>
      <c r="D771" s="32"/>
    </row>
    <row r="772" spans="2:4">
      <c r="B772" s="32"/>
      <c r="C772" s="32"/>
      <c r="D772" s="32"/>
    </row>
    <row r="773" spans="2:4">
      <c r="B773" s="32"/>
      <c r="C773" s="32"/>
      <c r="D773" s="32"/>
    </row>
    <row r="774" spans="2:4">
      <c r="B774" s="32"/>
      <c r="C774" s="32"/>
      <c r="D774" s="32"/>
    </row>
    <row r="775" spans="2:4">
      <c r="B775" s="32"/>
      <c r="C775" s="32"/>
      <c r="D775" s="32"/>
    </row>
    <row r="776" spans="2:4">
      <c r="B776" s="32"/>
      <c r="C776" s="32"/>
      <c r="D776" s="32"/>
    </row>
    <row r="777" spans="2:4">
      <c r="B777" s="32"/>
      <c r="C777" s="32"/>
      <c r="D777" s="32"/>
    </row>
    <row r="778" spans="2:4">
      <c r="B778" s="32"/>
      <c r="C778" s="32"/>
      <c r="D778" s="32"/>
    </row>
    <row r="779" spans="2:4">
      <c r="B779" s="32"/>
      <c r="C779" s="32"/>
      <c r="D779" s="32"/>
    </row>
    <row r="780" spans="2:4">
      <c r="B780" s="32"/>
      <c r="C780" s="32"/>
      <c r="D780" s="32"/>
    </row>
    <row r="781" spans="2:4">
      <c r="B781" s="32"/>
      <c r="C781" s="32"/>
      <c r="D781" s="32"/>
    </row>
    <row r="782" spans="2:4">
      <c r="B782" s="32"/>
      <c r="C782" s="32"/>
      <c r="D782" s="32"/>
    </row>
    <row r="783" spans="2:4">
      <c r="B783" s="32"/>
      <c r="C783" s="32"/>
      <c r="D783" s="32"/>
    </row>
    <row r="784" spans="2:4">
      <c r="B784" s="32"/>
      <c r="C784" s="32"/>
      <c r="D784" s="32"/>
    </row>
    <row r="785" spans="2:4">
      <c r="B785" s="32"/>
      <c r="C785" s="32"/>
      <c r="D785" s="32"/>
    </row>
    <row r="786" spans="2:4">
      <c r="B786" s="32"/>
      <c r="C786" s="32"/>
      <c r="D786" s="32"/>
    </row>
    <row r="787" spans="2:4">
      <c r="B787" s="32"/>
      <c r="C787" s="32"/>
      <c r="D787" s="32"/>
    </row>
    <row r="788" spans="2:4">
      <c r="B788" s="32"/>
      <c r="C788" s="32"/>
      <c r="D788" s="32"/>
    </row>
    <row r="789" spans="2:4">
      <c r="B789" s="32"/>
      <c r="C789" s="32"/>
      <c r="D789" s="32"/>
    </row>
    <row r="790" spans="2:4">
      <c r="B790" s="32"/>
      <c r="C790" s="32"/>
      <c r="D790" s="32"/>
    </row>
    <row r="791" spans="2:4">
      <c r="B791" s="32"/>
      <c r="C791" s="32"/>
      <c r="D791" s="32"/>
    </row>
    <row r="792" spans="2:4">
      <c r="B792" s="32"/>
      <c r="C792" s="32"/>
      <c r="D792" s="32"/>
    </row>
    <row r="793" spans="2:4">
      <c r="B793" s="32"/>
      <c r="C793" s="32"/>
      <c r="D793" s="32"/>
    </row>
    <row r="794" spans="2:4">
      <c r="B794" s="32"/>
      <c r="C794" s="32"/>
      <c r="D794" s="32"/>
    </row>
    <row r="795" spans="2:4">
      <c r="B795" s="32"/>
      <c r="C795" s="32"/>
      <c r="D795" s="32"/>
    </row>
    <row r="796" spans="2:4">
      <c r="B796" s="32"/>
      <c r="C796" s="32"/>
      <c r="D796" s="32"/>
    </row>
    <row r="797" spans="2:4">
      <c r="B797" s="32"/>
      <c r="C797" s="32"/>
      <c r="D797" s="32"/>
    </row>
    <row r="798" spans="2:4">
      <c r="B798" s="32"/>
      <c r="C798" s="32"/>
      <c r="D798" s="32"/>
    </row>
    <row r="799" spans="2:4">
      <c r="B799" s="32"/>
      <c r="C799" s="32"/>
      <c r="D799" s="32"/>
    </row>
    <row r="800" spans="2:4">
      <c r="B800" s="32"/>
      <c r="C800" s="32"/>
      <c r="D800" s="32"/>
    </row>
    <row r="801" spans="2:4">
      <c r="B801" s="32"/>
      <c r="C801" s="32"/>
      <c r="D801" s="32"/>
    </row>
    <row r="802" spans="2:4">
      <c r="B802" s="32"/>
      <c r="C802" s="32"/>
      <c r="D802" s="32"/>
    </row>
    <row r="803" spans="2:4">
      <c r="B803" s="32"/>
      <c r="C803" s="32"/>
      <c r="D803" s="32"/>
    </row>
    <row r="804" spans="2:4">
      <c r="B804" s="32"/>
      <c r="C804" s="32"/>
      <c r="D804" s="32"/>
    </row>
    <row r="805" spans="2:4">
      <c r="B805" s="32"/>
      <c r="C805" s="32"/>
      <c r="D805" s="32"/>
    </row>
    <row r="806" spans="2:4">
      <c r="B806" s="32"/>
      <c r="C806" s="32"/>
      <c r="D806" s="32"/>
    </row>
    <row r="807" spans="2:4">
      <c r="B807" s="32"/>
      <c r="C807" s="32"/>
      <c r="D807" s="32"/>
    </row>
    <row r="808" spans="2:4">
      <c r="B808" s="32"/>
      <c r="C808" s="32"/>
      <c r="D808" s="32"/>
    </row>
    <row r="809" spans="2:4">
      <c r="B809" s="32"/>
      <c r="C809" s="32"/>
      <c r="D809" s="32"/>
    </row>
    <row r="810" spans="2:4">
      <c r="B810" s="32"/>
      <c r="C810" s="32"/>
      <c r="D810" s="32"/>
    </row>
    <row r="811" spans="2:4">
      <c r="B811" s="32"/>
      <c r="C811" s="32"/>
      <c r="D811" s="32"/>
    </row>
    <row r="812" spans="2:4">
      <c r="B812" s="32"/>
      <c r="C812" s="32"/>
      <c r="D812" s="32"/>
    </row>
    <row r="813" spans="2:4">
      <c r="B813" s="32"/>
      <c r="C813" s="32"/>
      <c r="D813" s="32"/>
    </row>
    <row r="814" spans="2:4">
      <c r="B814" s="32"/>
      <c r="C814" s="32"/>
      <c r="D814" s="32"/>
    </row>
    <row r="815" spans="2:4">
      <c r="B815" s="32"/>
      <c r="C815" s="32"/>
      <c r="D815" s="32"/>
    </row>
    <row r="816" spans="2:4">
      <c r="B816" s="32"/>
      <c r="C816" s="32"/>
      <c r="D816" s="32"/>
    </row>
    <row r="817" spans="2:4">
      <c r="B817" s="32"/>
      <c r="C817" s="32"/>
      <c r="D817" s="32"/>
    </row>
    <row r="818" spans="2:4">
      <c r="B818" s="32"/>
      <c r="C818" s="32"/>
      <c r="D818" s="32"/>
    </row>
    <row r="819" spans="2:4">
      <c r="B819" s="32"/>
      <c r="C819" s="32"/>
      <c r="D819" s="32"/>
    </row>
    <row r="820" spans="2:4">
      <c r="B820" s="32"/>
      <c r="C820" s="32"/>
      <c r="D820" s="32"/>
    </row>
    <row r="821" spans="2:4">
      <c r="B821" s="32"/>
      <c r="C821" s="32"/>
      <c r="D821" s="32"/>
    </row>
    <row r="822" spans="2:4">
      <c r="B822" s="32"/>
      <c r="C822" s="32"/>
      <c r="D822" s="32"/>
    </row>
    <row r="823" spans="2:4">
      <c r="B823" s="32"/>
      <c r="C823" s="32"/>
      <c r="D823" s="32"/>
    </row>
    <row r="824" spans="2:4">
      <c r="B824" s="32"/>
      <c r="C824" s="32"/>
      <c r="D824" s="32"/>
    </row>
    <row r="825" spans="2:4">
      <c r="B825" s="32"/>
      <c r="C825" s="32"/>
      <c r="D825" s="32"/>
    </row>
    <row r="826" spans="2:4">
      <c r="B826" s="32"/>
      <c r="C826" s="32"/>
      <c r="D826" s="32"/>
    </row>
    <row r="827" spans="2:4">
      <c r="B827" s="32"/>
      <c r="C827" s="32"/>
      <c r="D827" s="32"/>
    </row>
    <row r="828" spans="2:4">
      <c r="B828" s="32"/>
      <c r="C828" s="32"/>
      <c r="D828" s="32"/>
    </row>
    <row r="829" spans="2:4">
      <c r="B829" s="32"/>
      <c r="C829" s="32"/>
      <c r="D829" s="32"/>
    </row>
    <row r="830" spans="2:4">
      <c r="B830" s="32"/>
      <c r="C830" s="32"/>
      <c r="D830" s="32"/>
    </row>
    <row r="831" spans="2:4">
      <c r="B831" s="32"/>
      <c r="C831" s="32"/>
      <c r="D831" s="32"/>
    </row>
    <row r="832" spans="2:4">
      <c r="B832" s="32"/>
      <c r="C832" s="32"/>
      <c r="D832" s="32"/>
    </row>
    <row r="833" spans="2:4">
      <c r="B833" s="32"/>
      <c r="C833" s="32"/>
      <c r="D833" s="32"/>
    </row>
    <row r="834" spans="2:4">
      <c r="B834" s="32"/>
      <c r="C834" s="32"/>
      <c r="D834" s="32"/>
    </row>
    <row r="835" spans="2:4">
      <c r="B835" s="32"/>
      <c r="C835" s="32"/>
      <c r="D835" s="32"/>
    </row>
    <row r="836" spans="2:4">
      <c r="B836" s="32"/>
      <c r="C836" s="32"/>
      <c r="D836" s="32"/>
    </row>
    <row r="837" spans="2:4">
      <c r="B837" s="32"/>
      <c r="C837" s="32"/>
      <c r="D837" s="32"/>
    </row>
    <row r="838" spans="2:4">
      <c r="B838" s="32"/>
      <c r="C838" s="32"/>
      <c r="D838" s="32"/>
    </row>
    <row r="839" spans="2:4">
      <c r="B839" s="32"/>
      <c r="C839" s="32"/>
      <c r="D839" s="32"/>
    </row>
    <row r="840" spans="2:4">
      <c r="B840" s="32"/>
      <c r="C840" s="32"/>
      <c r="D840" s="32"/>
    </row>
    <row r="841" spans="2:4">
      <c r="B841" s="32"/>
      <c r="C841" s="32"/>
      <c r="D841" s="32"/>
    </row>
    <row r="842" spans="2:4">
      <c r="B842" s="32"/>
      <c r="C842" s="32"/>
      <c r="D842" s="32"/>
    </row>
    <row r="843" spans="2:4">
      <c r="B843" s="32"/>
      <c r="C843" s="32"/>
      <c r="D843" s="32"/>
    </row>
    <row r="844" spans="2:4">
      <c r="B844" s="32"/>
      <c r="C844" s="32"/>
      <c r="D844" s="32"/>
    </row>
    <row r="845" spans="2:4">
      <c r="B845" s="32"/>
      <c r="C845" s="32"/>
      <c r="D845" s="32"/>
    </row>
    <row r="846" spans="2:4">
      <c r="B846" s="32"/>
      <c r="C846" s="32"/>
      <c r="D846" s="32"/>
    </row>
    <row r="847" spans="2:4">
      <c r="B847" s="32"/>
      <c r="C847" s="32"/>
      <c r="D847" s="32"/>
    </row>
    <row r="848" spans="2:4">
      <c r="B848" s="32"/>
      <c r="C848" s="32"/>
      <c r="D848" s="32"/>
    </row>
    <row r="849" spans="2:4">
      <c r="B849" s="32"/>
      <c r="C849" s="32"/>
      <c r="D849" s="32"/>
    </row>
    <row r="850" spans="2:4">
      <c r="B850" s="32"/>
      <c r="C850" s="32"/>
      <c r="D850" s="32"/>
    </row>
    <row r="851" spans="2:4">
      <c r="B851" s="32"/>
      <c r="C851" s="32"/>
      <c r="D851" s="32"/>
    </row>
    <row r="852" spans="2:4">
      <c r="B852" s="32"/>
      <c r="C852" s="32"/>
      <c r="D852" s="32"/>
    </row>
    <row r="853" spans="2:4">
      <c r="B853" s="32"/>
      <c r="C853" s="32"/>
      <c r="D853" s="32"/>
    </row>
    <row r="854" spans="2:4">
      <c r="B854" s="32"/>
      <c r="C854" s="32"/>
      <c r="D854" s="32"/>
    </row>
    <row r="855" spans="2:4">
      <c r="B855" s="32"/>
      <c r="C855" s="32"/>
      <c r="D855" s="32"/>
    </row>
    <row r="856" spans="2:4">
      <c r="B856" s="32"/>
      <c r="C856" s="32"/>
      <c r="D856" s="32"/>
    </row>
    <row r="857" spans="2:4">
      <c r="B857" s="32"/>
      <c r="C857" s="32"/>
      <c r="D857" s="32"/>
    </row>
    <row r="858" spans="2:4">
      <c r="B858" s="32"/>
      <c r="C858" s="32"/>
      <c r="D858" s="32"/>
    </row>
    <row r="859" spans="2:4">
      <c r="B859" s="32"/>
      <c r="C859" s="32"/>
      <c r="D859" s="32"/>
    </row>
    <row r="860" spans="2:4">
      <c r="B860" s="32"/>
      <c r="C860" s="32"/>
      <c r="D860" s="32"/>
    </row>
    <row r="861" spans="2:4">
      <c r="B861" s="32"/>
      <c r="C861" s="32"/>
      <c r="D861" s="32"/>
    </row>
    <row r="862" spans="2:4">
      <c r="B862" s="32"/>
      <c r="C862" s="32"/>
      <c r="D862" s="32"/>
    </row>
    <row r="863" spans="2:4">
      <c r="B863" s="32"/>
      <c r="C863" s="32"/>
      <c r="D863" s="32"/>
    </row>
    <row r="864" spans="2:4">
      <c r="B864" s="32"/>
      <c r="C864" s="32"/>
      <c r="D864" s="32"/>
    </row>
    <row r="865" spans="2:4">
      <c r="B865" s="32"/>
      <c r="C865" s="32"/>
      <c r="D865" s="32"/>
    </row>
    <row r="866" spans="2:4">
      <c r="B866" s="32"/>
      <c r="C866" s="32"/>
      <c r="D866" s="32"/>
    </row>
    <row r="867" spans="2:4">
      <c r="B867" s="32"/>
      <c r="C867" s="32"/>
      <c r="D867" s="32"/>
    </row>
    <row r="868" spans="2:4">
      <c r="B868" s="32"/>
      <c r="C868" s="32"/>
      <c r="D868" s="32"/>
    </row>
    <row r="869" spans="2:4">
      <c r="B869" s="32"/>
      <c r="C869" s="32"/>
      <c r="D869" s="32"/>
    </row>
    <row r="870" spans="2:4">
      <c r="B870" s="32"/>
      <c r="C870" s="32"/>
      <c r="D870" s="32"/>
    </row>
    <row r="871" spans="2:4">
      <c r="B871" s="32"/>
      <c r="C871" s="32"/>
      <c r="D871" s="32"/>
    </row>
    <row r="872" spans="2:4">
      <c r="B872" s="32"/>
      <c r="C872" s="32"/>
      <c r="D872" s="32"/>
    </row>
    <row r="873" spans="2:4">
      <c r="B873" s="32"/>
      <c r="C873" s="32"/>
      <c r="D873" s="32"/>
    </row>
    <row r="874" spans="2:4">
      <c r="B874" s="32"/>
      <c r="C874" s="32"/>
      <c r="D874" s="32"/>
    </row>
    <row r="875" spans="2:4">
      <c r="B875" s="32"/>
      <c r="C875" s="32"/>
      <c r="D875" s="32"/>
    </row>
    <row r="876" spans="2:4">
      <c r="B876" s="32"/>
      <c r="C876" s="32"/>
      <c r="D876" s="32"/>
    </row>
    <row r="877" spans="2:4">
      <c r="B877" s="32"/>
      <c r="C877" s="32"/>
      <c r="D877" s="32"/>
    </row>
    <row r="878" spans="2:4">
      <c r="B878" s="32"/>
      <c r="C878" s="32"/>
      <c r="D878" s="32"/>
    </row>
    <row r="879" spans="2:4">
      <c r="B879" s="32"/>
      <c r="C879" s="32"/>
      <c r="D879" s="32"/>
    </row>
    <row r="880" spans="2:4">
      <c r="B880" s="32"/>
      <c r="C880" s="32"/>
      <c r="D880" s="32"/>
    </row>
    <row r="881" spans="2:4">
      <c r="B881" s="32"/>
      <c r="C881" s="32"/>
      <c r="D881" s="32"/>
    </row>
    <row r="882" spans="2:4">
      <c r="B882" s="32"/>
      <c r="C882" s="32"/>
      <c r="D882" s="32"/>
    </row>
    <row r="883" spans="2:4">
      <c r="B883" s="32"/>
      <c r="C883" s="32"/>
      <c r="D883" s="32"/>
    </row>
    <row r="884" spans="2:4">
      <c r="B884" s="32"/>
      <c r="C884" s="32"/>
      <c r="D884" s="32"/>
    </row>
    <row r="885" spans="2:4">
      <c r="B885" s="32"/>
      <c r="C885" s="32"/>
      <c r="D885" s="32"/>
    </row>
    <row r="886" spans="2:4">
      <c r="B886" s="32"/>
      <c r="C886" s="32"/>
      <c r="D886" s="32"/>
    </row>
    <row r="887" spans="2:4">
      <c r="B887" s="32"/>
      <c r="C887" s="32"/>
      <c r="D887" s="32"/>
    </row>
    <row r="888" spans="2:4">
      <c r="B888" s="32"/>
      <c r="C888" s="32"/>
      <c r="D888" s="32"/>
    </row>
    <row r="889" spans="2:4">
      <c r="B889" s="32"/>
      <c r="C889" s="32"/>
      <c r="D889" s="32"/>
    </row>
    <row r="890" spans="2:4">
      <c r="B890" s="32"/>
      <c r="C890" s="32"/>
      <c r="D890" s="32"/>
    </row>
    <row r="891" spans="2:4">
      <c r="B891" s="32"/>
      <c r="C891" s="32"/>
      <c r="D891" s="32"/>
    </row>
    <row r="892" spans="2:4">
      <c r="B892" s="32"/>
      <c r="C892" s="32"/>
      <c r="D892" s="32"/>
    </row>
    <row r="893" spans="2:4">
      <c r="B893" s="32"/>
      <c r="C893" s="32"/>
      <c r="D893" s="32"/>
    </row>
    <row r="894" spans="2:4">
      <c r="B894" s="32"/>
      <c r="C894" s="32"/>
      <c r="D894" s="32"/>
    </row>
    <row r="895" spans="2:4">
      <c r="B895" s="32"/>
      <c r="C895" s="32"/>
      <c r="D895" s="32"/>
    </row>
    <row r="896" spans="2:4">
      <c r="B896" s="32"/>
      <c r="C896" s="32"/>
      <c r="D896" s="32"/>
    </row>
    <row r="897" spans="2:4">
      <c r="B897" s="32"/>
      <c r="C897" s="32"/>
      <c r="D897" s="32"/>
    </row>
    <row r="898" spans="2:4">
      <c r="B898" s="32"/>
      <c r="C898" s="32"/>
      <c r="D898" s="32"/>
    </row>
    <row r="899" spans="2:4">
      <c r="B899" s="32"/>
      <c r="C899" s="32"/>
      <c r="D899" s="32"/>
    </row>
    <row r="900" spans="2:4">
      <c r="B900" s="32"/>
      <c r="C900" s="32"/>
      <c r="D900" s="32"/>
    </row>
    <row r="901" spans="2:4">
      <c r="B901" s="32"/>
      <c r="C901" s="32"/>
      <c r="D901" s="32"/>
    </row>
    <row r="902" spans="2:4">
      <c r="B902" s="32"/>
      <c r="C902" s="32"/>
      <c r="D902" s="32"/>
    </row>
    <row r="903" spans="2:4">
      <c r="B903" s="32"/>
      <c r="C903" s="32"/>
      <c r="D903" s="32"/>
    </row>
    <row r="904" spans="2:4">
      <c r="B904" s="32"/>
      <c r="C904" s="32"/>
      <c r="D904" s="32"/>
    </row>
    <row r="905" spans="2:4">
      <c r="B905" s="32"/>
      <c r="C905" s="32"/>
      <c r="D905" s="32"/>
    </row>
    <row r="906" spans="2:4">
      <c r="B906" s="32"/>
      <c r="C906" s="32"/>
      <c r="D906" s="32"/>
    </row>
    <row r="907" spans="2:4">
      <c r="B907" s="32"/>
      <c r="C907" s="32"/>
      <c r="D907" s="32"/>
    </row>
    <row r="908" spans="2:4">
      <c r="B908" s="32"/>
      <c r="C908" s="32"/>
      <c r="D908" s="32"/>
    </row>
    <row r="909" spans="2:4">
      <c r="B909" s="32"/>
      <c r="C909" s="32"/>
      <c r="D909" s="32"/>
    </row>
    <row r="910" spans="2:4">
      <c r="B910" s="32"/>
      <c r="C910" s="32"/>
      <c r="D910" s="32"/>
    </row>
    <row r="911" spans="2:4">
      <c r="B911" s="32"/>
      <c r="C911" s="32"/>
      <c r="D911" s="32"/>
    </row>
    <row r="912" spans="2:4">
      <c r="B912" s="32"/>
      <c r="C912" s="32"/>
      <c r="D912" s="32"/>
    </row>
    <row r="913" spans="2:4">
      <c r="B913" s="32"/>
      <c r="C913" s="32"/>
      <c r="D913" s="32"/>
    </row>
    <row r="914" spans="2:4">
      <c r="B914" s="32"/>
      <c r="C914" s="32"/>
      <c r="D914" s="32"/>
    </row>
    <row r="915" spans="2:4">
      <c r="B915" s="32"/>
      <c r="C915" s="32"/>
      <c r="D915" s="32"/>
    </row>
    <row r="916" spans="2:4">
      <c r="B916" s="32"/>
      <c r="C916" s="32"/>
      <c r="D916" s="32"/>
    </row>
    <row r="917" spans="2:4">
      <c r="B917" s="32"/>
      <c r="C917" s="32"/>
      <c r="D917" s="32"/>
    </row>
    <row r="918" spans="2:4">
      <c r="B918" s="32"/>
      <c r="C918" s="32"/>
      <c r="D918" s="32"/>
    </row>
    <row r="919" spans="2:4">
      <c r="B919" s="32"/>
      <c r="C919" s="32"/>
      <c r="D919" s="32"/>
    </row>
    <row r="920" spans="2:4">
      <c r="B920" s="32"/>
      <c r="C920" s="32"/>
      <c r="D920" s="32"/>
    </row>
    <row r="921" spans="2:4">
      <c r="B921" s="32"/>
      <c r="C921" s="32"/>
      <c r="D921" s="32"/>
    </row>
    <row r="922" spans="2:4">
      <c r="B922" s="32"/>
      <c r="C922" s="32"/>
      <c r="D922" s="32"/>
    </row>
    <row r="923" spans="2:4">
      <c r="B923" s="32"/>
      <c r="C923" s="32"/>
      <c r="D923" s="32"/>
    </row>
    <row r="924" spans="2:4">
      <c r="B924" s="32"/>
      <c r="C924" s="32"/>
      <c r="D924" s="32"/>
    </row>
    <row r="925" spans="2:4">
      <c r="B925" s="32"/>
      <c r="C925" s="32"/>
      <c r="D925" s="32"/>
    </row>
    <row r="926" spans="2:4">
      <c r="B926" s="32"/>
      <c r="C926" s="32"/>
      <c r="D926" s="32"/>
    </row>
    <row r="927" spans="2:4">
      <c r="B927" s="32"/>
      <c r="C927" s="32"/>
      <c r="D927" s="32"/>
    </row>
    <row r="928" spans="2:4">
      <c r="B928" s="32"/>
      <c r="C928" s="32"/>
      <c r="D928" s="32"/>
    </row>
    <row r="929" spans="2:4">
      <c r="B929" s="32"/>
      <c r="C929" s="32"/>
      <c r="D929" s="32"/>
    </row>
    <row r="930" spans="2:4">
      <c r="B930" s="32"/>
      <c r="C930" s="32"/>
      <c r="D930" s="32"/>
    </row>
    <row r="931" spans="2:4">
      <c r="B931" s="32"/>
      <c r="C931" s="32"/>
      <c r="D931" s="32"/>
    </row>
    <row r="932" spans="2:4">
      <c r="B932" s="32"/>
      <c r="C932" s="32"/>
      <c r="D932" s="32"/>
    </row>
    <row r="933" spans="2:4">
      <c r="B933" s="32"/>
      <c r="C933" s="32"/>
      <c r="D933" s="32"/>
    </row>
    <row r="934" spans="2:4">
      <c r="B934" s="32"/>
      <c r="C934" s="32"/>
      <c r="D934" s="32"/>
    </row>
    <row r="935" spans="2:4">
      <c r="B935" s="32"/>
      <c r="C935" s="32"/>
      <c r="D935" s="32"/>
    </row>
    <row r="936" spans="2:4">
      <c r="B936" s="32"/>
      <c r="C936" s="32"/>
      <c r="D936" s="32"/>
    </row>
    <row r="937" spans="2:4">
      <c r="B937" s="32"/>
      <c r="C937" s="32"/>
      <c r="D937" s="32"/>
    </row>
    <row r="938" spans="2:4">
      <c r="B938" s="32"/>
      <c r="C938" s="32"/>
      <c r="D938" s="32"/>
    </row>
    <row r="939" spans="2:4">
      <c r="B939" s="32"/>
      <c r="C939" s="32"/>
      <c r="D939" s="32"/>
    </row>
    <row r="940" spans="2:4">
      <c r="B940" s="32"/>
      <c r="C940" s="32"/>
      <c r="D940" s="32"/>
    </row>
    <row r="941" spans="2:4">
      <c r="B941" s="32"/>
      <c r="C941" s="32"/>
      <c r="D941" s="32"/>
    </row>
    <row r="942" spans="2:4">
      <c r="B942" s="32"/>
      <c r="C942" s="32"/>
      <c r="D942" s="32"/>
    </row>
    <row r="943" spans="2:4">
      <c r="B943" s="32"/>
      <c r="C943" s="32"/>
      <c r="D943" s="32"/>
    </row>
    <row r="944" spans="2:4">
      <c r="B944" s="32"/>
      <c r="C944" s="32"/>
      <c r="D944" s="32"/>
    </row>
    <row r="945" spans="2:4">
      <c r="B945" s="32"/>
      <c r="C945" s="32"/>
      <c r="D945" s="32"/>
    </row>
    <row r="946" spans="2:4">
      <c r="B946" s="32"/>
      <c r="C946" s="32"/>
      <c r="D946" s="32"/>
    </row>
    <row r="947" spans="2:4">
      <c r="B947" s="32"/>
      <c r="C947" s="32"/>
      <c r="D947" s="32"/>
    </row>
    <row r="948" spans="2:4">
      <c r="B948" s="32"/>
      <c r="C948" s="32"/>
      <c r="D948" s="32"/>
    </row>
    <row r="949" spans="2:4">
      <c r="B949" s="32"/>
      <c r="C949" s="32"/>
      <c r="D949" s="32"/>
    </row>
    <row r="950" spans="2:4">
      <c r="B950" s="32"/>
      <c r="C950" s="32"/>
      <c r="D950" s="32"/>
    </row>
    <row r="951" spans="2:4">
      <c r="B951" s="32"/>
      <c r="C951" s="32"/>
      <c r="D951" s="32"/>
    </row>
    <row r="952" spans="2:4">
      <c r="B952" s="32"/>
      <c r="C952" s="32"/>
      <c r="D952" s="32"/>
    </row>
    <row r="953" spans="2:4">
      <c r="B953" s="32"/>
      <c r="C953" s="32"/>
      <c r="D953" s="32"/>
    </row>
    <row r="954" spans="2:4">
      <c r="B954" s="32"/>
      <c r="C954" s="32"/>
      <c r="D954" s="32"/>
    </row>
    <row r="955" spans="2:4">
      <c r="B955" s="32"/>
      <c r="C955" s="32"/>
      <c r="D955" s="32"/>
    </row>
    <row r="956" spans="2:4">
      <c r="B956" s="32"/>
      <c r="C956" s="32"/>
      <c r="D956" s="32"/>
    </row>
    <row r="957" spans="2:4">
      <c r="B957" s="32"/>
      <c r="C957" s="32"/>
      <c r="D957" s="32"/>
    </row>
    <row r="958" spans="2:4">
      <c r="B958" s="32"/>
      <c r="C958" s="32"/>
      <c r="D958" s="32"/>
    </row>
    <row r="959" spans="2:4">
      <c r="B959" s="32"/>
      <c r="C959" s="32"/>
      <c r="D959" s="32"/>
    </row>
    <row r="960" spans="2:4">
      <c r="B960" s="32"/>
      <c r="C960" s="32"/>
      <c r="D960" s="32"/>
    </row>
    <row r="961" spans="2:4">
      <c r="B961" s="32"/>
      <c r="C961" s="32"/>
      <c r="D961" s="32"/>
    </row>
    <row r="962" spans="2:4">
      <c r="B962" s="32"/>
      <c r="C962" s="32"/>
      <c r="D962" s="32"/>
    </row>
    <row r="963" spans="2:4">
      <c r="B963" s="32"/>
      <c r="C963" s="32"/>
      <c r="D963" s="32"/>
    </row>
    <row r="964" spans="2:4">
      <c r="B964" s="32"/>
      <c r="C964" s="32"/>
      <c r="D964" s="32"/>
    </row>
    <row r="965" spans="2:4">
      <c r="B965" s="32"/>
      <c r="C965" s="32"/>
      <c r="D965" s="32"/>
    </row>
    <row r="966" spans="2:4">
      <c r="B966" s="32"/>
      <c r="C966" s="32"/>
      <c r="D966" s="32"/>
    </row>
    <row r="967" spans="2:4">
      <c r="B967" s="32"/>
      <c r="C967" s="32"/>
      <c r="D967" s="32"/>
    </row>
    <row r="968" spans="2:4">
      <c r="B968" s="32"/>
      <c r="C968" s="32"/>
      <c r="D968" s="32"/>
    </row>
    <row r="969" spans="2:4">
      <c r="B969" s="32"/>
      <c r="C969" s="32"/>
      <c r="D969" s="32"/>
    </row>
    <row r="970" spans="2:4">
      <c r="B970" s="32"/>
      <c r="C970" s="32"/>
      <c r="D970" s="32"/>
    </row>
    <row r="971" spans="2:4">
      <c r="B971" s="32"/>
      <c r="C971" s="32"/>
      <c r="D971" s="32"/>
    </row>
    <row r="972" spans="2:4">
      <c r="B972" s="32"/>
      <c r="C972" s="32"/>
      <c r="D972" s="32"/>
    </row>
    <row r="973" spans="2:4">
      <c r="B973" s="32"/>
      <c r="C973" s="32"/>
      <c r="D973" s="32"/>
    </row>
    <row r="974" spans="2:4">
      <c r="B974" s="32"/>
      <c r="C974" s="32"/>
      <c r="D974" s="32"/>
    </row>
    <row r="975" spans="2:4">
      <c r="B975" s="32"/>
      <c r="C975" s="32"/>
      <c r="D975" s="32"/>
    </row>
    <row r="976" spans="2:4">
      <c r="B976" s="32"/>
      <c r="C976" s="32"/>
      <c r="D976" s="32"/>
    </row>
    <row r="977" spans="2:4">
      <c r="B977" s="32"/>
      <c r="C977" s="32"/>
      <c r="D977" s="32"/>
    </row>
    <row r="978" spans="2:4">
      <c r="B978" s="32"/>
      <c r="C978" s="32"/>
      <c r="D978" s="32"/>
    </row>
    <row r="979" spans="2:4">
      <c r="B979" s="32"/>
      <c r="C979" s="32"/>
      <c r="D979" s="32"/>
    </row>
    <row r="980" spans="2:4">
      <c r="B980" s="32"/>
      <c r="C980" s="32"/>
      <c r="D980" s="32"/>
    </row>
    <row r="981" spans="2:4">
      <c r="B981" s="32"/>
      <c r="C981" s="32"/>
      <c r="D981" s="32"/>
    </row>
    <row r="982" spans="2:4">
      <c r="B982" s="32"/>
      <c r="C982" s="32"/>
      <c r="D982" s="32"/>
    </row>
    <row r="983" spans="2:4">
      <c r="B983" s="32"/>
      <c r="C983" s="32"/>
      <c r="D983" s="32"/>
    </row>
    <row r="984" spans="2:4">
      <c r="B984" s="32"/>
      <c r="C984" s="32"/>
      <c r="D984" s="32"/>
    </row>
    <row r="985" spans="2:4">
      <c r="B985" s="32"/>
      <c r="C985" s="32"/>
      <c r="D985" s="32"/>
    </row>
    <row r="986" spans="2:4">
      <c r="B986" s="32"/>
      <c r="C986" s="32"/>
      <c r="D986" s="32"/>
    </row>
    <row r="987" spans="2:4">
      <c r="B987" s="32"/>
      <c r="C987" s="32"/>
      <c r="D987" s="32"/>
    </row>
    <row r="988" spans="2:4">
      <c r="B988" s="32"/>
      <c r="C988" s="32"/>
      <c r="D988" s="32"/>
    </row>
    <row r="989" spans="2:4">
      <c r="B989" s="32"/>
      <c r="C989" s="32"/>
      <c r="D989" s="32"/>
    </row>
    <row r="990" spans="2:4">
      <c r="B990" s="32"/>
      <c r="C990" s="32"/>
      <c r="D990" s="32"/>
    </row>
    <row r="991" spans="2:4">
      <c r="B991" s="32"/>
      <c r="C991" s="32"/>
      <c r="D991" s="32"/>
    </row>
    <row r="992" spans="2:4">
      <c r="B992" s="32"/>
      <c r="C992" s="32"/>
      <c r="D992" s="32"/>
    </row>
    <row r="993" spans="2:4">
      <c r="B993" s="32"/>
      <c r="C993" s="32"/>
      <c r="D993" s="32"/>
    </row>
    <row r="994" spans="2:4">
      <c r="B994" s="32"/>
      <c r="C994" s="32"/>
      <c r="D994" s="32"/>
    </row>
    <row r="995" spans="2:4">
      <c r="B995" s="32"/>
      <c r="C995" s="32"/>
      <c r="D995" s="32"/>
    </row>
    <row r="996" spans="2:4">
      <c r="B996" s="32"/>
      <c r="C996" s="32"/>
      <c r="D996" s="32"/>
    </row>
    <row r="997" spans="2:4">
      <c r="B997" s="32"/>
      <c r="C997" s="32"/>
      <c r="D997" s="32"/>
    </row>
    <row r="998" spans="2:4">
      <c r="B998" s="32"/>
      <c r="C998" s="32"/>
      <c r="D998" s="32"/>
    </row>
    <row r="999" spans="2:4">
      <c r="B999" s="32"/>
      <c r="C999" s="32"/>
      <c r="D999" s="32"/>
    </row>
    <row r="1000" spans="2:4">
      <c r="B1000" s="32"/>
      <c r="C1000" s="32"/>
      <c r="D1000" s="32"/>
    </row>
    <row r="1001" spans="2:4">
      <c r="B1001" s="32"/>
      <c r="C1001" s="32"/>
      <c r="D1001" s="32"/>
    </row>
    <row r="1002" spans="2:4">
      <c r="B1002" s="32"/>
      <c r="C1002" s="32"/>
      <c r="D1002" s="32"/>
    </row>
    <row r="1003" spans="2:4">
      <c r="B1003" s="32"/>
      <c r="C1003" s="32"/>
      <c r="D1003" s="32"/>
    </row>
    <row r="1004" spans="2:4">
      <c r="B1004" s="32"/>
      <c r="C1004" s="32"/>
      <c r="D1004" s="32"/>
    </row>
    <row r="1005" spans="2:4">
      <c r="B1005" s="32"/>
      <c r="C1005" s="32"/>
      <c r="D1005" s="32"/>
    </row>
    <row r="1006" spans="2:4">
      <c r="B1006" s="32"/>
      <c r="C1006" s="32"/>
      <c r="D1006" s="32"/>
    </row>
    <row r="1007" spans="2:4">
      <c r="B1007" s="32"/>
      <c r="C1007" s="32"/>
      <c r="D1007" s="32"/>
    </row>
    <row r="1008" spans="2:4">
      <c r="B1008" s="32"/>
      <c r="C1008" s="32"/>
      <c r="D1008" s="32"/>
    </row>
    <row r="1009" spans="2:4">
      <c r="B1009" s="32"/>
      <c r="C1009" s="32"/>
      <c r="D1009" s="32"/>
    </row>
    <row r="1010" spans="2:4">
      <c r="B1010" s="32"/>
      <c r="C1010" s="32"/>
      <c r="D1010" s="32"/>
    </row>
    <row r="1011" spans="2:4">
      <c r="B1011" s="32"/>
      <c r="C1011" s="32"/>
      <c r="D1011" s="32"/>
    </row>
    <row r="1012" spans="2:4">
      <c r="B1012" s="32"/>
      <c r="C1012" s="32"/>
      <c r="D1012" s="32"/>
    </row>
    <row r="1013" spans="2:4">
      <c r="B1013" s="32"/>
      <c r="C1013" s="32"/>
      <c r="D1013" s="32"/>
    </row>
    <row r="1014" spans="2:4">
      <c r="B1014" s="32"/>
      <c r="C1014" s="32"/>
      <c r="D1014" s="32"/>
    </row>
    <row r="1015" spans="2:4">
      <c r="B1015" s="32"/>
      <c r="C1015" s="32"/>
      <c r="D1015" s="32"/>
    </row>
    <row r="1016" spans="2:4">
      <c r="B1016" s="32"/>
      <c r="C1016" s="32"/>
      <c r="D1016" s="32"/>
    </row>
    <row r="1017" spans="2:4">
      <c r="B1017" s="32"/>
      <c r="C1017" s="32"/>
      <c r="D1017" s="32"/>
    </row>
    <row r="1018" spans="2:4">
      <c r="B1018" s="32"/>
      <c r="C1018" s="32"/>
      <c r="D1018" s="32"/>
    </row>
    <row r="1019" spans="2:4">
      <c r="B1019" s="32"/>
      <c r="C1019" s="32"/>
      <c r="D1019" s="32"/>
    </row>
    <row r="1020" spans="2:4">
      <c r="B1020" s="32"/>
      <c r="C1020" s="32"/>
      <c r="D1020" s="32"/>
    </row>
    <row r="1021" spans="2:4">
      <c r="B1021" s="32"/>
      <c r="C1021" s="32"/>
      <c r="D1021" s="32"/>
    </row>
    <row r="1022" spans="2:4">
      <c r="B1022" s="32"/>
      <c r="C1022" s="32"/>
      <c r="D1022" s="32"/>
    </row>
    <row r="1023" spans="2:4">
      <c r="B1023" s="32"/>
      <c r="C1023" s="32"/>
      <c r="D1023" s="32"/>
    </row>
    <row r="1024" spans="2:4">
      <c r="B1024" s="32"/>
      <c r="C1024" s="32"/>
      <c r="D1024" s="32"/>
    </row>
    <row r="1025" spans="2:4">
      <c r="B1025" s="32"/>
      <c r="C1025" s="32"/>
      <c r="D1025" s="32"/>
    </row>
    <row r="1026" spans="2:4">
      <c r="B1026" s="32"/>
      <c r="C1026" s="32"/>
      <c r="D1026" s="32"/>
    </row>
    <row r="1027" spans="2:4">
      <c r="B1027" s="32"/>
      <c r="C1027" s="32"/>
      <c r="D1027" s="32"/>
    </row>
    <row r="1028" spans="2:4">
      <c r="B1028" s="32"/>
      <c r="C1028" s="32"/>
      <c r="D1028" s="32"/>
    </row>
    <row r="1029" spans="2:4">
      <c r="B1029" s="32"/>
      <c r="C1029" s="32"/>
      <c r="D1029" s="32"/>
    </row>
    <row r="1030" spans="2:4">
      <c r="B1030" s="32"/>
      <c r="C1030" s="32"/>
      <c r="D1030" s="32"/>
    </row>
    <row r="1031" spans="2:4">
      <c r="B1031" s="32"/>
      <c r="C1031" s="32"/>
      <c r="D1031" s="32"/>
    </row>
    <row r="1032" spans="2:4">
      <c r="B1032" s="32"/>
      <c r="C1032" s="32"/>
      <c r="D1032" s="32"/>
    </row>
    <row r="1033" spans="2:4">
      <c r="B1033" s="32"/>
      <c r="C1033" s="32"/>
      <c r="D1033" s="32"/>
    </row>
    <row r="1034" spans="2:4">
      <c r="B1034" s="32"/>
      <c r="C1034" s="32"/>
      <c r="D1034" s="32"/>
    </row>
    <row r="1035" spans="2:4">
      <c r="B1035" s="32"/>
      <c r="C1035" s="32"/>
      <c r="D1035" s="32"/>
    </row>
    <row r="1036" spans="2:4">
      <c r="B1036" s="32"/>
      <c r="C1036" s="32"/>
      <c r="D1036" s="32"/>
    </row>
    <row r="1037" spans="2:4">
      <c r="B1037" s="32"/>
      <c r="C1037" s="32"/>
      <c r="D1037" s="32"/>
    </row>
    <row r="1038" spans="2:4">
      <c r="B1038" s="32"/>
      <c r="C1038" s="32"/>
      <c r="D1038" s="32"/>
    </row>
    <row r="1039" spans="2:4">
      <c r="B1039" s="32"/>
      <c r="C1039" s="32"/>
      <c r="D1039" s="32"/>
    </row>
    <row r="1040" spans="2:4">
      <c r="B1040" s="32"/>
      <c r="C1040" s="32"/>
      <c r="D1040" s="32"/>
    </row>
    <row r="1041" spans="2:4">
      <c r="B1041" s="32"/>
      <c r="C1041" s="32"/>
      <c r="D1041" s="32"/>
    </row>
    <row r="1042" spans="2:4">
      <c r="B1042" s="32"/>
      <c r="C1042" s="32"/>
      <c r="D1042" s="32"/>
    </row>
    <row r="1043" spans="2:4">
      <c r="B1043" s="32"/>
      <c r="C1043" s="32"/>
      <c r="D1043" s="32"/>
    </row>
    <row r="1044" spans="2:4">
      <c r="B1044" s="32"/>
      <c r="C1044" s="32"/>
      <c r="D1044" s="32"/>
    </row>
    <row r="1045" spans="2:4">
      <c r="B1045" s="32"/>
      <c r="C1045" s="32"/>
      <c r="D1045" s="32"/>
    </row>
    <row r="1046" spans="2:4">
      <c r="B1046" s="32"/>
      <c r="C1046" s="32"/>
      <c r="D1046" s="32"/>
    </row>
    <row r="1047" spans="2:4">
      <c r="B1047" s="32"/>
      <c r="C1047" s="32"/>
      <c r="D1047" s="32"/>
    </row>
    <row r="1048" spans="2:4">
      <c r="B1048" s="32"/>
      <c r="C1048" s="32"/>
      <c r="D1048" s="32"/>
    </row>
    <row r="1049" spans="2:4">
      <c r="B1049" s="32"/>
      <c r="C1049" s="32"/>
      <c r="D1049" s="32"/>
    </row>
    <row r="1050" spans="2:4">
      <c r="B1050" s="32"/>
      <c r="C1050" s="32"/>
      <c r="D1050" s="32"/>
    </row>
    <row r="1051" spans="2:4">
      <c r="B1051" s="32"/>
      <c r="C1051" s="32"/>
      <c r="D1051" s="32"/>
    </row>
    <row r="1052" spans="2:4">
      <c r="B1052" s="32"/>
      <c r="C1052" s="32"/>
      <c r="D1052" s="32"/>
    </row>
    <row r="1053" spans="2:4">
      <c r="B1053" s="32"/>
      <c r="C1053" s="32"/>
      <c r="D1053" s="32"/>
    </row>
    <row r="1054" spans="2:4">
      <c r="B1054" s="32"/>
      <c r="C1054" s="32"/>
      <c r="D1054" s="32"/>
    </row>
    <row r="1055" spans="2:4">
      <c r="B1055" s="32"/>
      <c r="C1055" s="32"/>
      <c r="D1055" s="32"/>
    </row>
    <row r="1056" spans="2:4">
      <c r="B1056" s="32"/>
      <c r="C1056" s="32"/>
      <c r="D1056" s="32"/>
    </row>
    <row r="1057" spans="2:4">
      <c r="B1057" s="32"/>
      <c r="C1057" s="32"/>
      <c r="D1057" s="32"/>
    </row>
    <row r="1058" spans="2:4">
      <c r="B1058" s="32"/>
      <c r="C1058" s="32"/>
      <c r="D1058" s="32"/>
    </row>
    <row r="1059" spans="2:4">
      <c r="B1059" s="32"/>
      <c r="C1059" s="32"/>
      <c r="D1059" s="32"/>
    </row>
    <row r="1060" spans="2:4">
      <c r="B1060" s="32"/>
      <c r="C1060" s="32"/>
      <c r="D1060" s="32"/>
    </row>
    <row r="1061" spans="2:4">
      <c r="B1061" s="32"/>
      <c r="C1061" s="32"/>
      <c r="D1061" s="32"/>
    </row>
    <row r="1062" spans="2:4">
      <c r="B1062" s="32"/>
      <c r="C1062" s="32"/>
      <c r="D1062" s="32"/>
    </row>
    <row r="1063" spans="2:4">
      <c r="B1063" s="32"/>
      <c r="C1063" s="32"/>
      <c r="D1063" s="32"/>
    </row>
    <row r="1064" spans="2:4">
      <c r="B1064" s="32"/>
      <c r="C1064" s="32"/>
      <c r="D1064" s="32"/>
    </row>
    <row r="1065" spans="2:4">
      <c r="B1065" s="32"/>
      <c r="C1065" s="32"/>
      <c r="D1065" s="32"/>
    </row>
    <row r="1066" spans="2:4">
      <c r="B1066" s="32"/>
      <c r="C1066" s="32"/>
      <c r="D1066" s="32"/>
    </row>
    <row r="1067" spans="2:4">
      <c r="B1067" s="32"/>
      <c r="C1067" s="32"/>
      <c r="D1067" s="32"/>
    </row>
    <row r="1068" spans="2:4">
      <c r="B1068" s="32"/>
      <c r="C1068" s="32"/>
      <c r="D1068" s="32"/>
    </row>
    <row r="1069" spans="2:4">
      <c r="B1069" s="32"/>
      <c r="C1069" s="32"/>
      <c r="D1069" s="32"/>
    </row>
    <row r="1070" spans="2:4">
      <c r="B1070" s="32"/>
      <c r="C1070" s="32"/>
      <c r="D1070" s="32"/>
    </row>
    <row r="1071" spans="2:4">
      <c r="B1071" s="32"/>
      <c r="C1071" s="32"/>
      <c r="D1071" s="32"/>
    </row>
    <row r="1072" spans="2:4">
      <c r="B1072" s="32"/>
      <c r="C1072" s="32"/>
      <c r="D1072" s="32"/>
    </row>
    <row r="1073" spans="2:4">
      <c r="B1073" s="32"/>
      <c r="C1073" s="32"/>
      <c r="D1073" s="32"/>
    </row>
    <row r="1074" spans="2:4">
      <c r="B1074" s="32"/>
      <c r="C1074" s="32"/>
      <c r="D1074" s="32"/>
    </row>
    <row r="1075" spans="2:4">
      <c r="B1075" s="32"/>
      <c r="C1075" s="32"/>
      <c r="D1075" s="32"/>
    </row>
    <row r="1076" spans="2:4">
      <c r="B1076" s="32"/>
      <c r="C1076" s="32"/>
      <c r="D1076" s="32"/>
    </row>
    <row r="1077" spans="2:4">
      <c r="B1077" s="32"/>
      <c r="C1077" s="32"/>
      <c r="D1077" s="32"/>
    </row>
    <row r="1078" spans="2:4">
      <c r="B1078" s="32"/>
      <c r="C1078" s="32"/>
      <c r="D1078" s="32"/>
    </row>
    <row r="1079" spans="2:4">
      <c r="B1079" s="32"/>
      <c r="C1079" s="32"/>
      <c r="D1079" s="32"/>
    </row>
    <row r="1080" spans="2:4">
      <c r="B1080" s="32"/>
      <c r="C1080" s="32"/>
      <c r="D1080" s="32"/>
    </row>
    <row r="1081" spans="2:4">
      <c r="B1081" s="32"/>
      <c r="C1081" s="32"/>
      <c r="D1081" s="32"/>
    </row>
    <row r="1082" spans="2:4">
      <c r="B1082" s="32"/>
      <c r="C1082" s="32"/>
      <c r="D1082" s="32"/>
    </row>
    <row r="1083" spans="2:4">
      <c r="B1083" s="32"/>
      <c r="C1083" s="32"/>
      <c r="D1083" s="32"/>
    </row>
    <row r="1084" spans="2:4">
      <c r="B1084" s="32"/>
      <c r="C1084" s="32"/>
      <c r="D1084" s="32"/>
    </row>
    <row r="1085" spans="2:4">
      <c r="B1085" s="32"/>
      <c r="C1085" s="32"/>
      <c r="D1085" s="32"/>
    </row>
    <row r="1086" spans="2:4">
      <c r="B1086" s="32"/>
      <c r="C1086" s="32"/>
      <c r="D1086" s="32"/>
    </row>
    <row r="1087" spans="2:4">
      <c r="B1087" s="32"/>
      <c r="C1087" s="32"/>
      <c r="D1087" s="32"/>
    </row>
    <row r="1088" spans="2:4">
      <c r="B1088" s="32"/>
      <c r="C1088" s="32"/>
      <c r="D1088" s="32"/>
    </row>
    <row r="1089" spans="2:4">
      <c r="B1089" s="32"/>
      <c r="C1089" s="32"/>
      <c r="D1089" s="32"/>
    </row>
    <row r="1090" spans="2:4">
      <c r="B1090" s="32"/>
      <c r="C1090" s="32"/>
      <c r="D1090" s="32"/>
    </row>
    <row r="1091" spans="2:4">
      <c r="B1091" s="32"/>
      <c r="C1091" s="32"/>
      <c r="D1091" s="32"/>
    </row>
    <row r="1092" spans="2:4">
      <c r="B1092" s="32"/>
      <c r="C1092" s="32"/>
      <c r="D1092" s="32"/>
    </row>
    <row r="1093" spans="2:4">
      <c r="B1093" s="32"/>
      <c r="C1093" s="32"/>
      <c r="D1093" s="32"/>
    </row>
    <row r="1094" spans="2:4">
      <c r="B1094" s="32"/>
      <c r="C1094" s="32"/>
      <c r="D1094" s="32"/>
    </row>
    <row r="1095" spans="2:4">
      <c r="B1095" s="32"/>
      <c r="C1095" s="32"/>
      <c r="D1095" s="32"/>
    </row>
    <row r="1096" spans="2:4">
      <c r="B1096" s="32"/>
      <c r="C1096" s="32"/>
      <c r="D1096" s="32"/>
    </row>
    <row r="1097" spans="2:4">
      <c r="B1097" s="32"/>
      <c r="C1097" s="32"/>
      <c r="D1097" s="32"/>
    </row>
    <row r="1098" spans="2:4">
      <c r="B1098" s="32"/>
      <c r="C1098" s="32"/>
      <c r="D1098" s="32"/>
    </row>
    <row r="1099" spans="2:4">
      <c r="B1099" s="32"/>
      <c r="C1099" s="32"/>
      <c r="D1099" s="32"/>
    </row>
    <row r="1100" spans="2:4">
      <c r="B1100" s="32"/>
      <c r="C1100" s="32"/>
      <c r="D1100" s="32"/>
    </row>
    <row r="1101" spans="2:4">
      <c r="B1101" s="32"/>
      <c r="C1101" s="32"/>
      <c r="D1101" s="32"/>
    </row>
    <row r="1102" spans="2:4">
      <c r="B1102" s="32"/>
      <c r="C1102" s="32"/>
      <c r="D1102" s="32"/>
    </row>
    <row r="1103" spans="2:4">
      <c r="B1103" s="32"/>
      <c r="C1103" s="32"/>
      <c r="D1103" s="32"/>
    </row>
    <row r="1104" spans="2:4">
      <c r="B1104" s="32"/>
      <c r="C1104" s="32"/>
      <c r="D1104" s="32"/>
    </row>
    <row r="1105" spans="2:4">
      <c r="B1105" s="32"/>
      <c r="C1105" s="32"/>
      <c r="D1105" s="32"/>
    </row>
    <row r="1106" spans="2:4">
      <c r="B1106" s="32"/>
      <c r="C1106" s="32"/>
      <c r="D1106" s="32"/>
    </row>
    <row r="1107" spans="2:4">
      <c r="B1107" s="32"/>
      <c r="C1107" s="32"/>
      <c r="D1107" s="32"/>
    </row>
    <row r="1108" spans="2:4">
      <c r="B1108" s="32"/>
      <c r="C1108" s="32"/>
      <c r="D1108" s="32"/>
    </row>
    <row r="1109" spans="2:4">
      <c r="B1109" s="32"/>
      <c r="C1109" s="32"/>
      <c r="D1109" s="32"/>
    </row>
    <row r="1110" spans="2:4">
      <c r="B1110" s="32"/>
      <c r="C1110" s="32"/>
      <c r="D1110" s="32"/>
    </row>
    <row r="1111" spans="2:4">
      <c r="B1111" s="32"/>
      <c r="C1111" s="32"/>
      <c r="D1111" s="32"/>
    </row>
    <row r="1112" spans="2:4">
      <c r="B1112" s="32"/>
      <c r="C1112" s="32"/>
      <c r="D1112" s="32"/>
    </row>
    <row r="1113" spans="2:4">
      <c r="B1113" s="32"/>
      <c r="C1113" s="32"/>
      <c r="D1113" s="32"/>
    </row>
    <row r="1114" spans="2:4">
      <c r="B1114" s="32"/>
      <c r="C1114" s="32"/>
      <c r="D1114" s="32"/>
    </row>
    <row r="1115" spans="2:4">
      <c r="B1115" s="32"/>
      <c r="C1115" s="32"/>
      <c r="D1115" s="32"/>
    </row>
    <row r="1116" spans="2:4">
      <c r="B1116" s="32"/>
      <c r="C1116" s="32"/>
      <c r="D1116" s="32"/>
    </row>
    <row r="1117" spans="2:4">
      <c r="B1117" s="32"/>
      <c r="C1117" s="32"/>
      <c r="D1117" s="32"/>
    </row>
    <row r="1118" spans="2:4">
      <c r="B1118" s="32"/>
      <c r="C1118" s="32"/>
      <c r="D1118" s="32"/>
    </row>
    <row r="1119" spans="2:4">
      <c r="B1119" s="32"/>
      <c r="C1119" s="32"/>
      <c r="D1119" s="32"/>
    </row>
    <row r="1120" spans="2:4">
      <c r="B1120" s="32"/>
      <c r="C1120" s="32"/>
      <c r="D1120" s="32"/>
    </row>
    <row r="1121" spans="2:4">
      <c r="B1121" s="32"/>
      <c r="C1121" s="32"/>
      <c r="D1121" s="32"/>
    </row>
    <row r="1122" spans="2:4">
      <c r="B1122" s="32"/>
      <c r="C1122" s="32"/>
      <c r="D1122" s="32"/>
    </row>
    <row r="1123" spans="2:4">
      <c r="B1123" s="32"/>
      <c r="C1123" s="32"/>
      <c r="D1123" s="32"/>
    </row>
    <row r="1124" spans="2:4">
      <c r="B1124" s="32"/>
      <c r="C1124" s="32"/>
      <c r="D1124" s="32"/>
    </row>
    <row r="1125" spans="2:4">
      <c r="B1125" s="32"/>
      <c r="C1125" s="32"/>
      <c r="D1125" s="32"/>
    </row>
    <row r="1126" spans="2:4">
      <c r="B1126" s="32"/>
      <c r="C1126" s="32"/>
      <c r="D1126" s="32"/>
    </row>
    <row r="1127" spans="2:4">
      <c r="B1127" s="32"/>
      <c r="C1127" s="32"/>
      <c r="D1127" s="32"/>
    </row>
    <row r="1128" spans="2:4">
      <c r="B1128" s="32"/>
      <c r="C1128" s="32"/>
      <c r="D1128" s="32"/>
    </row>
    <row r="1129" spans="2:4">
      <c r="B1129" s="32"/>
      <c r="C1129" s="32"/>
      <c r="D1129" s="32"/>
    </row>
    <row r="1130" spans="2:4">
      <c r="B1130" s="32"/>
      <c r="C1130" s="32"/>
      <c r="D1130" s="32"/>
    </row>
    <row r="1131" spans="2:4">
      <c r="B1131" s="32"/>
      <c r="C1131" s="32"/>
      <c r="D1131" s="32"/>
    </row>
    <row r="1132" spans="2:4">
      <c r="B1132" s="32"/>
      <c r="C1132" s="32"/>
      <c r="D1132" s="32"/>
    </row>
    <row r="1133" spans="2:4">
      <c r="B1133" s="32"/>
      <c r="C1133" s="32"/>
      <c r="D1133" s="32"/>
    </row>
    <row r="1134" spans="2:4">
      <c r="B1134" s="32"/>
      <c r="C1134" s="32"/>
      <c r="D1134" s="32"/>
    </row>
    <row r="1135" spans="2:4">
      <c r="B1135" s="32"/>
      <c r="C1135" s="32"/>
      <c r="D1135" s="32"/>
    </row>
    <row r="1136" spans="2:4">
      <c r="B1136" s="32"/>
      <c r="C1136" s="32"/>
      <c r="D1136" s="32"/>
    </row>
    <row r="1137" spans="2:4">
      <c r="B1137" s="32"/>
      <c r="C1137" s="32"/>
      <c r="D1137" s="32"/>
    </row>
    <row r="1138" spans="2:4">
      <c r="B1138" s="32"/>
      <c r="C1138" s="32"/>
      <c r="D1138" s="32"/>
    </row>
    <row r="1139" spans="2:4">
      <c r="B1139" s="32"/>
      <c r="C1139" s="32"/>
      <c r="D1139" s="32"/>
    </row>
    <row r="1140" spans="2:4">
      <c r="B1140" s="32"/>
      <c r="C1140" s="32"/>
      <c r="D1140" s="32"/>
    </row>
    <row r="1141" spans="2:4">
      <c r="B1141" s="32"/>
      <c r="C1141" s="32"/>
      <c r="D1141" s="32"/>
    </row>
    <row r="1142" spans="2:4">
      <c r="B1142" s="32"/>
      <c r="C1142" s="32"/>
      <c r="D1142" s="32"/>
    </row>
    <row r="1143" spans="2:4">
      <c r="B1143" s="32"/>
      <c r="C1143" s="32"/>
      <c r="D1143" s="32"/>
    </row>
    <row r="1144" spans="2:4">
      <c r="B1144" s="32"/>
      <c r="C1144" s="32"/>
      <c r="D1144" s="32"/>
    </row>
    <row r="1145" spans="2:4">
      <c r="B1145" s="32"/>
      <c r="C1145" s="32"/>
      <c r="D1145" s="32"/>
    </row>
    <row r="1146" spans="2:4">
      <c r="B1146" s="32"/>
      <c r="C1146" s="32"/>
      <c r="D1146" s="32"/>
    </row>
    <row r="1147" spans="2:4">
      <c r="B1147" s="32"/>
      <c r="C1147" s="32"/>
      <c r="D1147" s="32"/>
    </row>
    <row r="1148" spans="2:4">
      <c r="B1148" s="32"/>
      <c r="C1148" s="32"/>
      <c r="D1148" s="32"/>
    </row>
    <row r="1149" spans="2:4">
      <c r="B1149" s="32"/>
      <c r="C1149" s="32"/>
      <c r="D1149" s="32"/>
    </row>
    <row r="1150" spans="2:4">
      <c r="B1150" s="32"/>
      <c r="C1150" s="32"/>
      <c r="D1150" s="32"/>
    </row>
    <row r="1151" spans="2:4">
      <c r="B1151" s="32"/>
      <c r="C1151" s="32"/>
      <c r="D1151" s="32"/>
    </row>
    <row r="1152" spans="2:4">
      <c r="B1152" s="32"/>
      <c r="C1152" s="32"/>
      <c r="D1152" s="32"/>
    </row>
    <row r="1153" spans="2:4">
      <c r="B1153" s="32"/>
      <c r="C1153" s="32"/>
      <c r="D1153" s="32"/>
    </row>
    <row r="1154" spans="2:4">
      <c r="B1154" s="32"/>
      <c r="C1154" s="32"/>
      <c r="D1154" s="32"/>
    </row>
    <row r="1155" spans="2:4">
      <c r="B1155" s="32"/>
      <c r="C1155" s="32"/>
      <c r="D1155" s="32"/>
    </row>
    <row r="1156" spans="2:4">
      <c r="B1156" s="32"/>
      <c r="C1156" s="32"/>
      <c r="D1156" s="32"/>
    </row>
    <row r="1157" spans="2:4">
      <c r="B1157" s="32"/>
      <c r="C1157" s="32"/>
      <c r="D1157" s="32"/>
    </row>
    <row r="1158" spans="2:4">
      <c r="B1158" s="32"/>
      <c r="C1158" s="32"/>
      <c r="D1158" s="32"/>
    </row>
    <row r="1159" spans="2:4">
      <c r="B1159" s="32"/>
      <c r="C1159" s="32"/>
      <c r="D1159" s="32"/>
    </row>
    <row r="1160" spans="2:4">
      <c r="B1160" s="32"/>
      <c r="C1160" s="32"/>
      <c r="D1160" s="32"/>
    </row>
    <row r="1161" spans="2:4">
      <c r="B1161" s="32"/>
      <c r="C1161" s="32"/>
      <c r="D1161" s="32"/>
    </row>
    <row r="1162" spans="2:4">
      <c r="B1162" s="32"/>
      <c r="C1162" s="32"/>
      <c r="D1162" s="32"/>
    </row>
    <row r="1163" spans="2:4">
      <c r="B1163" s="32"/>
      <c r="C1163" s="32"/>
      <c r="D1163" s="32"/>
    </row>
    <row r="1164" spans="2:4">
      <c r="B1164" s="32"/>
      <c r="C1164" s="32"/>
      <c r="D1164" s="32"/>
    </row>
    <row r="1165" spans="2:4">
      <c r="B1165" s="32"/>
      <c r="C1165" s="32"/>
      <c r="D1165" s="32"/>
    </row>
    <row r="1166" spans="2:4">
      <c r="B1166" s="32"/>
      <c r="C1166" s="32"/>
      <c r="D1166" s="32"/>
    </row>
    <row r="1167" spans="2:4">
      <c r="B1167" s="32"/>
      <c r="C1167" s="32"/>
      <c r="D1167" s="32"/>
    </row>
    <row r="1168" spans="2:4">
      <c r="B1168" s="32"/>
      <c r="C1168" s="32"/>
      <c r="D1168" s="32"/>
    </row>
    <row r="1169" spans="2:4">
      <c r="B1169" s="32"/>
      <c r="C1169" s="32"/>
      <c r="D1169" s="32"/>
    </row>
    <row r="1170" spans="2:4">
      <c r="B1170" s="32"/>
      <c r="C1170" s="32"/>
      <c r="D1170" s="32"/>
    </row>
    <row r="1171" spans="2:4">
      <c r="B1171" s="32"/>
      <c r="C1171" s="32"/>
      <c r="D1171" s="32"/>
    </row>
    <row r="1172" spans="2:4">
      <c r="B1172" s="32"/>
      <c r="C1172" s="32"/>
      <c r="D1172" s="32"/>
    </row>
    <row r="1173" spans="2:4">
      <c r="B1173" s="32"/>
      <c r="C1173" s="32"/>
      <c r="D1173" s="32"/>
    </row>
    <row r="1174" spans="2:4">
      <c r="B1174" s="32"/>
      <c r="C1174" s="32"/>
      <c r="D1174" s="32"/>
    </row>
    <row r="1175" spans="2:4">
      <c r="B1175" s="32"/>
      <c r="C1175" s="32"/>
      <c r="D1175" s="32"/>
    </row>
    <row r="1176" spans="2:4">
      <c r="B1176" s="32"/>
      <c r="C1176" s="32"/>
      <c r="D1176" s="32"/>
    </row>
    <row r="1177" spans="2:4">
      <c r="B1177" s="32"/>
      <c r="C1177" s="32"/>
      <c r="D1177" s="32"/>
    </row>
    <row r="1178" spans="2:4">
      <c r="B1178" s="32"/>
      <c r="C1178" s="32"/>
      <c r="D1178" s="32"/>
    </row>
    <row r="1179" spans="2:4">
      <c r="B1179" s="32"/>
      <c r="C1179" s="32"/>
      <c r="D1179" s="32"/>
    </row>
    <row r="1180" spans="2:4">
      <c r="B1180" s="32"/>
      <c r="C1180" s="32"/>
      <c r="D1180" s="32"/>
    </row>
    <row r="1181" spans="2:4">
      <c r="B1181" s="32"/>
      <c r="C1181" s="32"/>
      <c r="D1181" s="32"/>
    </row>
    <row r="1182" spans="2:4">
      <c r="B1182" s="32"/>
      <c r="C1182" s="32"/>
      <c r="D1182" s="32"/>
    </row>
    <row r="1183" spans="2:4">
      <c r="B1183" s="32"/>
      <c r="C1183" s="32"/>
      <c r="D1183" s="32"/>
    </row>
    <row r="1184" spans="2:4">
      <c r="B1184" s="32"/>
      <c r="C1184" s="32"/>
      <c r="D1184" s="32"/>
    </row>
    <row r="1185" spans="2:4">
      <c r="B1185" s="32"/>
      <c r="C1185" s="32"/>
      <c r="D1185" s="32"/>
    </row>
    <row r="1186" spans="2:4">
      <c r="B1186" s="32"/>
      <c r="C1186" s="32"/>
      <c r="D1186" s="32"/>
    </row>
    <row r="1187" spans="2:4">
      <c r="B1187" s="32"/>
      <c r="C1187" s="32"/>
      <c r="D1187" s="32"/>
    </row>
    <row r="1188" spans="2:4">
      <c r="B1188" s="32"/>
      <c r="C1188" s="32"/>
      <c r="D1188" s="32"/>
    </row>
    <row r="1189" spans="2:4">
      <c r="B1189" s="32"/>
      <c r="C1189" s="32"/>
      <c r="D1189" s="32"/>
    </row>
    <row r="1190" spans="2:4">
      <c r="B1190" s="32"/>
      <c r="C1190" s="32"/>
      <c r="D1190" s="32"/>
    </row>
    <row r="1191" spans="2:4">
      <c r="B1191" s="32"/>
      <c r="C1191" s="32"/>
      <c r="D1191" s="32"/>
    </row>
    <row r="1192" spans="2:4">
      <c r="B1192" s="32"/>
      <c r="C1192" s="32"/>
      <c r="D1192" s="32"/>
    </row>
    <row r="1193" spans="2:4">
      <c r="B1193" s="32"/>
      <c r="C1193" s="32"/>
      <c r="D1193" s="32"/>
    </row>
    <row r="1194" spans="2:4">
      <c r="B1194" s="32"/>
      <c r="C1194" s="32"/>
      <c r="D1194" s="32"/>
    </row>
    <row r="1195" spans="2:4">
      <c r="B1195" s="32"/>
      <c r="C1195" s="32"/>
      <c r="D1195" s="32"/>
    </row>
    <row r="1196" spans="2:4">
      <c r="B1196" s="32"/>
      <c r="C1196" s="32"/>
      <c r="D1196" s="32"/>
    </row>
    <row r="1197" spans="2:4">
      <c r="B1197" s="32"/>
      <c r="C1197" s="32"/>
      <c r="D1197" s="32"/>
    </row>
    <row r="1198" spans="2:4">
      <c r="B1198" s="32"/>
      <c r="C1198" s="32"/>
      <c r="D1198" s="32"/>
    </row>
    <row r="1199" spans="2:4">
      <c r="B1199" s="32"/>
      <c r="C1199" s="32"/>
      <c r="D1199" s="32"/>
    </row>
    <row r="1200" spans="2:4">
      <c r="B1200" s="32"/>
      <c r="C1200" s="32"/>
      <c r="D1200" s="32"/>
    </row>
    <row r="1201" spans="2:4">
      <c r="B1201" s="32"/>
      <c r="C1201" s="32"/>
      <c r="D1201" s="32"/>
    </row>
    <row r="1202" spans="2:4">
      <c r="B1202" s="32"/>
      <c r="C1202" s="32"/>
      <c r="D1202" s="32"/>
    </row>
    <row r="1203" spans="2:4">
      <c r="B1203" s="32"/>
      <c r="C1203" s="32"/>
      <c r="D1203" s="32"/>
    </row>
    <row r="1204" spans="2:4">
      <c r="B1204" s="32"/>
      <c r="C1204" s="32"/>
      <c r="D1204" s="32"/>
    </row>
    <row r="1205" spans="2:4">
      <c r="B1205" s="32"/>
      <c r="C1205" s="32"/>
      <c r="D1205" s="32"/>
    </row>
    <row r="1206" spans="2:4">
      <c r="B1206" s="32"/>
      <c r="C1206" s="32"/>
      <c r="D1206" s="32"/>
    </row>
    <row r="1207" spans="2:4">
      <c r="B1207" s="32"/>
      <c r="C1207" s="32"/>
      <c r="D1207" s="32"/>
    </row>
    <row r="1208" spans="2:4">
      <c r="B1208" s="32"/>
      <c r="C1208" s="32"/>
      <c r="D1208" s="32"/>
    </row>
    <row r="1209" spans="2:4">
      <c r="B1209" s="32"/>
      <c r="C1209" s="32"/>
      <c r="D1209" s="32"/>
    </row>
    <row r="1210" spans="2:4">
      <c r="B1210" s="32"/>
      <c r="C1210" s="32"/>
      <c r="D1210" s="32"/>
    </row>
    <row r="1211" spans="2:4">
      <c r="B1211" s="32"/>
      <c r="C1211" s="32"/>
      <c r="D1211" s="32"/>
    </row>
    <row r="1212" spans="2:4">
      <c r="B1212" s="32"/>
      <c r="C1212" s="32"/>
      <c r="D1212" s="32"/>
    </row>
    <row r="1213" spans="2:4">
      <c r="B1213" s="32"/>
      <c r="C1213" s="32"/>
      <c r="D1213" s="32"/>
    </row>
    <row r="1214" spans="2:4">
      <c r="B1214" s="32"/>
      <c r="C1214" s="32"/>
      <c r="D1214" s="32"/>
    </row>
    <row r="1215" spans="2:4">
      <c r="B1215" s="32"/>
      <c r="C1215" s="32"/>
      <c r="D1215" s="32"/>
    </row>
    <row r="1216" spans="2:4">
      <c r="B1216" s="32"/>
      <c r="C1216" s="32"/>
      <c r="D1216" s="32"/>
    </row>
    <row r="1217" spans="2:4">
      <c r="B1217" s="32"/>
      <c r="C1217" s="32"/>
      <c r="D1217" s="32"/>
    </row>
    <row r="1218" spans="2:4">
      <c r="B1218" s="32"/>
      <c r="C1218" s="32"/>
      <c r="D1218" s="32"/>
    </row>
    <row r="1219" spans="2:4">
      <c r="B1219" s="32"/>
      <c r="C1219" s="32"/>
      <c r="D1219" s="32"/>
    </row>
    <row r="1220" spans="2:4">
      <c r="B1220" s="32"/>
      <c r="C1220" s="32"/>
      <c r="D1220" s="32"/>
    </row>
    <row r="1221" spans="2:4">
      <c r="B1221" s="32"/>
      <c r="C1221" s="32"/>
      <c r="D1221" s="32"/>
    </row>
    <row r="1222" spans="2:4">
      <c r="B1222" s="32"/>
      <c r="C1222" s="32"/>
      <c r="D1222" s="32"/>
    </row>
    <row r="1223" spans="2:4">
      <c r="B1223" s="32"/>
      <c r="C1223" s="32"/>
      <c r="D1223" s="32"/>
    </row>
    <row r="1224" spans="2:4">
      <c r="B1224" s="32"/>
      <c r="C1224" s="32"/>
      <c r="D1224" s="32"/>
    </row>
    <row r="1225" spans="2:4">
      <c r="B1225" s="32"/>
      <c r="C1225" s="32"/>
      <c r="D1225" s="32"/>
    </row>
    <row r="1226" spans="2:4">
      <c r="B1226" s="32"/>
      <c r="C1226" s="32"/>
      <c r="D1226" s="32"/>
    </row>
    <row r="1227" spans="2:4">
      <c r="B1227" s="32"/>
      <c r="C1227" s="32"/>
      <c r="D1227" s="32"/>
    </row>
    <row r="1228" spans="2:4">
      <c r="B1228" s="32"/>
      <c r="C1228" s="32"/>
      <c r="D1228" s="32"/>
    </row>
    <row r="1229" spans="2:4">
      <c r="B1229" s="32"/>
      <c r="C1229" s="32"/>
      <c r="D1229" s="32"/>
    </row>
    <row r="1230" spans="2:4">
      <c r="B1230" s="32"/>
      <c r="C1230" s="32"/>
      <c r="D1230" s="32"/>
    </row>
    <row r="1231" spans="2:4">
      <c r="B1231" s="32"/>
      <c r="C1231" s="32"/>
      <c r="D1231" s="32"/>
    </row>
    <row r="1232" spans="2:4">
      <c r="B1232" s="32"/>
      <c r="C1232" s="32"/>
      <c r="D1232" s="32"/>
    </row>
    <row r="1233" spans="2:4">
      <c r="B1233" s="32"/>
      <c r="C1233" s="32"/>
      <c r="D1233" s="32"/>
    </row>
    <row r="1234" spans="2:4">
      <c r="B1234" s="32"/>
      <c r="C1234" s="32"/>
      <c r="D1234" s="32"/>
    </row>
    <row r="1235" spans="2:4">
      <c r="B1235" s="32"/>
      <c r="C1235" s="32"/>
      <c r="D1235" s="32"/>
    </row>
    <row r="1236" spans="2:4">
      <c r="B1236" s="32"/>
      <c r="C1236" s="32"/>
      <c r="D1236" s="32"/>
    </row>
    <row r="1237" spans="2:4">
      <c r="B1237" s="32"/>
      <c r="C1237" s="32"/>
      <c r="D1237" s="32"/>
    </row>
    <row r="1238" spans="2:4">
      <c r="B1238" s="32"/>
      <c r="C1238" s="32"/>
      <c r="D1238" s="32"/>
    </row>
    <row r="1239" spans="2:4">
      <c r="B1239" s="32"/>
      <c r="C1239" s="32"/>
      <c r="D1239" s="32"/>
    </row>
    <row r="1240" spans="2:4">
      <c r="B1240" s="32"/>
      <c r="C1240" s="32"/>
      <c r="D1240" s="32"/>
    </row>
    <row r="1241" spans="2:4">
      <c r="B1241" s="32"/>
      <c r="C1241" s="32"/>
      <c r="D1241" s="32"/>
    </row>
    <row r="1242" spans="2:4">
      <c r="B1242" s="32"/>
      <c r="C1242" s="32"/>
      <c r="D1242" s="32"/>
    </row>
    <row r="1243" spans="2:4">
      <c r="B1243" s="32"/>
      <c r="C1243" s="32"/>
      <c r="D1243" s="32"/>
    </row>
    <row r="1244" spans="2:4">
      <c r="B1244" s="32"/>
      <c r="C1244" s="32"/>
      <c r="D1244" s="32"/>
    </row>
    <row r="1245" spans="2:4">
      <c r="B1245" s="32"/>
      <c r="C1245" s="32"/>
      <c r="D1245" s="32"/>
    </row>
    <row r="1246" spans="2:4">
      <c r="B1246" s="32"/>
      <c r="C1246" s="32"/>
      <c r="D1246" s="32"/>
    </row>
    <row r="1247" spans="2:4">
      <c r="B1247" s="32"/>
      <c r="C1247" s="32"/>
      <c r="D1247" s="32"/>
    </row>
    <row r="1248" spans="2:4">
      <c r="B1248" s="32"/>
      <c r="C1248" s="32"/>
      <c r="D1248" s="32"/>
    </row>
    <row r="1249" spans="2:4">
      <c r="B1249" s="32"/>
      <c r="C1249" s="32"/>
      <c r="D1249" s="32"/>
    </row>
    <row r="1250" spans="2:4">
      <c r="B1250" s="32"/>
      <c r="C1250" s="32"/>
      <c r="D1250" s="32"/>
    </row>
    <row r="1251" spans="2:4">
      <c r="B1251" s="32"/>
      <c r="C1251" s="32"/>
      <c r="D1251" s="32"/>
    </row>
    <row r="1252" spans="2:4">
      <c r="B1252" s="32"/>
      <c r="C1252" s="32"/>
      <c r="D1252" s="32"/>
    </row>
    <row r="1253" spans="2:4">
      <c r="B1253" s="32"/>
      <c r="C1253" s="32"/>
      <c r="D1253" s="32"/>
    </row>
    <row r="1254" spans="2:4">
      <c r="B1254" s="32"/>
      <c r="C1254" s="32"/>
      <c r="D1254" s="32"/>
    </row>
    <row r="1255" spans="2:4">
      <c r="B1255" s="32"/>
      <c r="C1255" s="32"/>
      <c r="D1255" s="32"/>
    </row>
    <row r="1256" spans="2:4">
      <c r="B1256" s="32"/>
      <c r="C1256" s="32"/>
      <c r="D1256" s="32"/>
    </row>
    <row r="1257" spans="2:4">
      <c r="B1257" s="32"/>
      <c r="C1257" s="32"/>
      <c r="D1257" s="32"/>
    </row>
    <row r="1258" spans="2:4">
      <c r="B1258" s="32"/>
      <c r="C1258" s="32"/>
      <c r="D1258" s="32"/>
    </row>
    <row r="1259" spans="2:4">
      <c r="B1259" s="32"/>
      <c r="C1259" s="32"/>
      <c r="D1259" s="32"/>
    </row>
    <row r="1260" spans="2:4">
      <c r="B1260" s="32"/>
      <c r="C1260" s="32"/>
      <c r="D1260" s="32"/>
    </row>
    <row r="1261" spans="2:4">
      <c r="B1261" s="32"/>
      <c r="C1261" s="32"/>
      <c r="D1261" s="32"/>
    </row>
    <row r="1262" spans="2:4">
      <c r="B1262" s="32"/>
      <c r="C1262" s="32"/>
      <c r="D1262" s="32"/>
    </row>
    <row r="1263" spans="2:4">
      <c r="B1263" s="32"/>
      <c r="C1263" s="32"/>
      <c r="D1263" s="32"/>
    </row>
    <row r="1264" spans="2:4">
      <c r="B1264" s="32"/>
      <c r="C1264" s="32"/>
      <c r="D1264" s="32"/>
    </row>
    <row r="1265" spans="2:4">
      <c r="B1265" s="32"/>
      <c r="C1265" s="32"/>
      <c r="D1265" s="32"/>
    </row>
    <row r="1266" spans="2:4">
      <c r="B1266" s="32"/>
      <c r="C1266" s="32"/>
      <c r="D1266" s="32"/>
    </row>
    <row r="1267" spans="2:4">
      <c r="B1267" s="32"/>
      <c r="C1267" s="32"/>
      <c r="D1267" s="32"/>
    </row>
    <row r="1268" spans="2:4">
      <c r="B1268" s="32"/>
      <c r="C1268" s="32"/>
      <c r="D1268" s="32"/>
    </row>
    <row r="1269" spans="2:4">
      <c r="B1269" s="32"/>
      <c r="C1269" s="32"/>
      <c r="D1269" s="32"/>
    </row>
    <row r="1270" spans="2:4">
      <c r="B1270" s="32"/>
      <c r="C1270" s="32"/>
      <c r="D1270" s="32"/>
    </row>
    <row r="1271" spans="2:4">
      <c r="B1271" s="32"/>
      <c r="C1271" s="32"/>
      <c r="D1271" s="32"/>
    </row>
    <row r="1272" spans="2:4">
      <c r="B1272" s="32"/>
      <c r="C1272" s="32"/>
      <c r="D1272" s="32"/>
    </row>
    <row r="1273" spans="2:4">
      <c r="B1273" s="32"/>
      <c r="C1273" s="32"/>
      <c r="D1273" s="32"/>
    </row>
    <row r="1274" spans="2:4">
      <c r="B1274" s="32"/>
      <c r="C1274" s="32"/>
      <c r="D1274" s="32"/>
    </row>
    <row r="1275" spans="2:4">
      <c r="B1275" s="32"/>
      <c r="C1275" s="32"/>
      <c r="D1275" s="32"/>
    </row>
    <row r="1276" spans="2:4">
      <c r="B1276" s="32"/>
      <c r="C1276" s="32"/>
      <c r="D1276" s="32"/>
    </row>
    <row r="1277" spans="2:4">
      <c r="B1277" s="32"/>
      <c r="C1277" s="32"/>
      <c r="D1277" s="32"/>
    </row>
    <row r="1278" spans="2:4">
      <c r="B1278" s="32"/>
      <c r="C1278" s="32"/>
      <c r="D1278" s="32"/>
    </row>
    <row r="1279" spans="2:4">
      <c r="B1279" s="32"/>
      <c r="C1279" s="32"/>
      <c r="D1279" s="32"/>
    </row>
    <row r="1280" spans="2:4">
      <c r="B1280" s="32"/>
      <c r="C1280" s="32"/>
      <c r="D1280" s="32"/>
    </row>
    <row r="1281" spans="2:4">
      <c r="B1281" s="32"/>
      <c r="C1281" s="32"/>
      <c r="D1281" s="32"/>
    </row>
    <row r="1282" spans="2:4">
      <c r="B1282" s="32"/>
      <c r="C1282" s="32"/>
      <c r="D1282" s="32"/>
    </row>
    <row r="1283" spans="2:4">
      <c r="B1283" s="32"/>
      <c r="C1283" s="32"/>
      <c r="D1283" s="32"/>
    </row>
    <row r="1284" spans="2:4">
      <c r="B1284" s="32"/>
      <c r="C1284" s="32"/>
      <c r="D1284" s="32"/>
    </row>
    <row r="1285" spans="2:4">
      <c r="B1285" s="32"/>
      <c r="C1285" s="32"/>
      <c r="D1285" s="32"/>
    </row>
    <row r="1286" spans="2:4">
      <c r="B1286" s="32"/>
      <c r="C1286" s="32"/>
      <c r="D1286" s="32"/>
    </row>
    <row r="1287" spans="2:4">
      <c r="B1287" s="32"/>
      <c r="C1287" s="32"/>
      <c r="D1287" s="32"/>
    </row>
    <row r="1288" spans="2:4">
      <c r="B1288" s="32"/>
      <c r="C1288" s="32"/>
      <c r="D1288" s="32"/>
    </row>
    <row r="1289" spans="2:4">
      <c r="B1289" s="32"/>
      <c r="C1289" s="32"/>
      <c r="D1289" s="32"/>
    </row>
    <row r="1290" spans="2:4">
      <c r="B1290" s="32"/>
      <c r="C1290" s="32"/>
      <c r="D1290" s="32"/>
    </row>
    <row r="1291" spans="2:4">
      <c r="B1291" s="32"/>
      <c r="C1291" s="32"/>
      <c r="D1291" s="32"/>
    </row>
    <row r="1292" spans="2:4">
      <c r="B1292" s="32"/>
      <c r="C1292" s="32"/>
      <c r="D1292" s="32"/>
    </row>
    <row r="1293" spans="2:4">
      <c r="B1293" s="32"/>
      <c r="C1293" s="32"/>
      <c r="D1293" s="32"/>
    </row>
    <row r="1294" spans="2:4">
      <c r="B1294" s="32"/>
      <c r="C1294" s="32"/>
      <c r="D1294" s="32"/>
    </row>
    <row r="1295" spans="2:4">
      <c r="B1295" s="32"/>
      <c r="C1295" s="32"/>
      <c r="D1295" s="32"/>
    </row>
    <row r="1296" spans="2:4">
      <c r="B1296" s="32"/>
      <c r="C1296" s="32"/>
      <c r="D1296" s="32"/>
    </row>
    <row r="1297" spans="2:4">
      <c r="B1297" s="32"/>
      <c r="C1297" s="32"/>
      <c r="D1297" s="32"/>
    </row>
    <row r="1298" spans="2:4">
      <c r="B1298" s="32"/>
      <c r="C1298" s="32"/>
      <c r="D1298" s="32"/>
    </row>
    <row r="1299" spans="2:4">
      <c r="B1299" s="32"/>
      <c r="C1299" s="32"/>
      <c r="D1299" s="32"/>
    </row>
    <row r="1300" spans="2:4">
      <c r="B1300" s="32"/>
      <c r="C1300" s="32"/>
      <c r="D1300" s="32"/>
    </row>
    <row r="1301" spans="2:4">
      <c r="B1301" s="32"/>
      <c r="C1301" s="32"/>
      <c r="D1301" s="32"/>
    </row>
    <row r="1302" spans="2:4">
      <c r="B1302" s="32"/>
      <c r="C1302" s="32"/>
      <c r="D1302" s="32"/>
    </row>
    <row r="1303" spans="2:4">
      <c r="B1303" s="32"/>
      <c r="C1303" s="32"/>
      <c r="D1303" s="32"/>
    </row>
    <row r="1304" spans="2:4">
      <c r="B1304" s="32"/>
      <c r="C1304" s="32"/>
      <c r="D1304" s="32"/>
    </row>
    <row r="1305" spans="2:4">
      <c r="B1305" s="32"/>
      <c r="C1305" s="32"/>
      <c r="D1305" s="32"/>
    </row>
    <row r="1306" spans="2:4">
      <c r="B1306" s="32"/>
      <c r="C1306" s="32"/>
      <c r="D1306" s="32"/>
    </row>
    <row r="1307" spans="2:4">
      <c r="B1307" s="32"/>
      <c r="C1307" s="32"/>
      <c r="D1307" s="32"/>
    </row>
    <row r="1308" spans="2:4">
      <c r="B1308" s="32"/>
      <c r="C1308" s="32"/>
      <c r="D1308" s="32"/>
    </row>
    <row r="1309" spans="2:4">
      <c r="B1309" s="32"/>
      <c r="C1309" s="32"/>
      <c r="D1309" s="32"/>
    </row>
    <row r="1310" spans="2:4">
      <c r="B1310" s="32"/>
      <c r="C1310" s="32"/>
      <c r="D1310" s="32"/>
    </row>
    <row r="1311" spans="2:4">
      <c r="B1311" s="32"/>
      <c r="C1311" s="32"/>
      <c r="D1311" s="32"/>
    </row>
    <row r="1312" spans="2:4">
      <c r="B1312" s="32"/>
      <c r="C1312" s="32"/>
      <c r="D1312" s="32"/>
    </row>
    <row r="1313" spans="2:4">
      <c r="B1313" s="32"/>
      <c r="C1313" s="32"/>
      <c r="D1313" s="32"/>
    </row>
    <row r="1314" spans="2:4">
      <c r="B1314" s="32"/>
      <c r="C1314" s="32"/>
      <c r="D1314" s="32"/>
    </row>
    <row r="1315" spans="2:4">
      <c r="B1315" s="32"/>
      <c r="C1315" s="32"/>
      <c r="D1315" s="32"/>
    </row>
    <row r="1316" spans="2:4">
      <c r="B1316" s="32"/>
      <c r="C1316" s="32"/>
      <c r="D1316" s="32"/>
    </row>
    <row r="1317" spans="2:4">
      <c r="B1317" s="32"/>
      <c r="C1317" s="32"/>
      <c r="D1317" s="32"/>
    </row>
    <row r="1318" spans="2:4">
      <c r="B1318" s="32"/>
      <c r="C1318" s="32"/>
      <c r="D1318" s="32"/>
    </row>
    <row r="1319" spans="2:4">
      <c r="B1319" s="32"/>
      <c r="C1319" s="32"/>
      <c r="D1319" s="32"/>
    </row>
    <row r="1320" spans="2:4">
      <c r="B1320" s="32"/>
      <c r="C1320" s="32"/>
      <c r="D1320" s="32"/>
    </row>
    <row r="1321" spans="2:4">
      <c r="B1321" s="32"/>
      <c r="C1321" s="32"/>
      <c r="D1321" s="32"/>
    </row>
    <row r="1322" spans="2:4">
      <c r="B1322" s="32"/>
      <c r="C1322" s="32"/>
      <c r="D1322" s="32"/>
    </row>
    <row r="1323" spans="2:4">
      <c r="B1323" s="32"/>
      <c r="C1323" s="32"/>
      <c r="D1323" s="32"/>
    </row>
    <row r="1324" spans="2:4">
      <c r="B1324" s="32"/>
      <c r="C1324" s="32"/>
      <c r="D1324" s="32"/>
    </row>
    <row r="1325" spans="2:4">
      <c r="B1325" s="32"/>
      <c r="C1325" s="32"/>
      <c r="D1325" s="32"/>
    </row>
    <row r="1326" spans="2:4">
      <c r="B1326" s="32"/>
      <c r="C1326" s="32"/>
      <c r="D1326" s="32"/>
    </row>
    <row r="1327" spans="2:4">
      <c r="B1327" s="32"/>
      <c r="C1327" s="32"/>
      <c r="D1327" s="32"/>
    </row>
    <row r="1328" spans="2:4">
      <c r="B1328" s="32"/>
      <c r="C1328" s="32"/>
      <c r="D1328" s="32"/>
    </row>
    <row r="1329" spans="2:4">
      <c r="B1329" s="32"/>
      <c r="C1329" s="32"/>
      <c r="D1329" s="32"/>
    </row>
    <row r="1330" spans="2:4">
      <c r="B1330" s="32"/>
      <c r="C1330" s="32"/>
      <c r="D1330" s="32"/>
    </row>
    <row r="1331" spans="2:4">
      <c r="B1331" s="32"/>
      <c r="C1331" s="32"/>
      <c r="D1331" s="32"/>
    </row>
    <row r="1332" spans="2:4">
      <c r="B1332" s="32"/>
      <c r="C1332" s="32"/>
      <c r="D1332" s="32"/>
    </row>
    <row r="1333" spans="2:4">
      <c r="B1333" s="32"/>
      <c r="C1333" s="32"/>
      <c r="D1333" s="32"/>
    </row>
    <row r="1334" spans="2:4">
      <c r="B1334" s="32"/>
      <c r="C1334" s="32"/>
      <c r="D1334" s="32"/>
    </row>
    <row r="1335" spans="2:4">
      <c r="B1335" s="32"/>
      <c r="C1335" s="32"/>
      <c r="D1335" s="32"/>
    </row>
    <row r="1336" spans="2:4">
      <c r="B1336" s="32"/>
      <c r="C1336" s="32"/>
      <c r="D1336" s="32"/>
    </row>
    <row r="1337" spans="2:4">
      <c r="B1337" s="32"/>
      <c r="C1337" s="32"/>
      <c r="D1337" s="32"/>
    </row>
    <row r="1338" spans="2:4">
      <c r="B1338" s="32"/>
      <c r="C1338" s="32"/>
      <c r="D1338" s="32"/>
    </row>
    <row r="1339" spans="2:4">
      <c r="B1339" s="32"/>
      <c r="C1339" s="32"/>
      <c r="D1339" s="32"/>
    </row>
    <row r="1340" spans="2:4">
      <c r="B1340" s="32"/>
      <c r="C1340" s="32"/>
      <c r="D1340" s="32"/>
    </row>
    <row r="1341" spans="2:4">
      <c r="B1341" s="32"/>
      <c r="C1341" s="32"/>
      <c r="D1341" s="32"/>
    </row>
    <row r="1342" spans="2:4">
      <c r="B1342" s="32"/>
      <c r="C1342" s="32"/>
      <c r="D1342" s="32"/>
    </row>
    <row r="1343" spans="2:4">
      <c r="B1343" s="32"/>
      <c r="C1343" s="32"/>
      <c r="D1343" s="32"/>
    </row>
    <row r="1344" spans="2:4">
      <c r="B1344" s="32"/>
      <c r="C1344" s="32"/>
      <c r="D1344" s="32"/>
    </row>
    <row r="1345" spans="2:4">
      <c r="B1345" s="32"/>
      <c r="C1345" s="32"/>
      <c r="D1345" s="32"/>
    </row>
    <row r="1346" spans="2:4">
      <c r="B1346" s="32"/>
      <c r="C1346" s="32"/>
      <c r="D1346" s="32"/>
    </row>
    <row r="1347" spans="2:4">
      <c r="B1347" s="32"/>
      <c r="C1347" s="32"/>
      <c r="D1347" s="32"/>
    </row>
    <row r="1348" spans="2:4">
      <c r="B1348" s="32"/>
      <c r="C1348" s="32"/>
      <c r="D1348" s="32"/>
    </row>
    <row r="1349" spans="2:4">
      <c r="B1349" s="32"/>
      <c r="C1349" s="32"/>
      <c r="D1349" s="32"/>
    </row>
    <row r="1350" spans="2:4">
      <c r="B1350" s="32"/>
      <c r="C1350" s="32"/>
      <c r="D1350" s="32"/>
    </row>
    <row r="1351" spans="2:4">
      <c r="B1351" s="32"/>
      <c r="C1351" s="32"/>
      <c r="D1351" s="32"/>
    </row>
    <row r="1352" spans="2:4">
      <c r="B1352" s="32"/>
      <c r="C1352" s="32"/>
      <c r="D1352" s="32"/>
    </row>
    <row r="1353" spans="2:4">
      <c r="B1353" s="32"/>
      <c r="C1353" s="32"/>
      <c r="D1353" s="32"/>
    </row>
    <row r="1354" spans="2:4">
      <c r="B1354" s="32"/>
      <c r="C1354" s="32"/>
      <c r="D1354" s="32"/>
    </row>
    <row r="1355" spans="2:4">
      <c r="B1355" s="32"/>
      <c r="C1355" s="32"/>
      <c r="D1355" s="32"/>
    </row>
    <row r="1356" spans="2:4">
      <c r="B1356" s="32"/>
      <c r="C1356" s="32"/>
      <c r="D1356" s="32"/>
    </row>
    <row r="1357" spans="2:4">
      <c r="B1357" s="32"/>
      <c r="C1357" s="32"/>
      <c r="D1357" s="32"/>
    </row>
    <row r="1358" spans="2:4">
      <c r="B1358" s="32"/>
      <c r="C1358" s="32"/>
      <c r="D1358" s="32"/>
    </row>
    <row r="1359" spans="2:4">
      <c r="B1359" s="32"/>
      <c r="C1359" s="32"/>
      <c r="D1359" s="32"/>
    </row>
    <row r="1360" spans="2:4">
      <c r="B1360" s="32"/>
      <c r="C1360" s="32"/>
      <c r="D1360" s="32"/>
    </row>
    <row r="1361" spans="2:4">
      <c r="B1361" s="32"/>
      <c r="C1361" s="32"/>
      <c r="D1361" s="32"/>
    </row>
    <row r="1362" spans="2:4">
      <c r="B1362" s="32"/>
      <c r="C1362" s="32"/>
      <c r="D1362" s="32"/>
    </row>
    <row r="1363" spans="2:4">
      <c r="B1363" s="32"/>
      <c r="C1363" s="32"/>
      <c r="D1363" s="32"/>
    </row>
    <row r="1364" spans="2:4">
      <c r="B1364" s="32"/>
      <c r="C1364" s="32"/>
      <c r="D1364" s="32"/>
    </row>
    <row r="1365" spans="2:4">
      <c r="B1365" s="32"/>
      <c r="C1365" s="32"/>
      <c r="D1365" s="32"/>
    </row>
    <row r="1366" spans="2:4">
      <c r="B1366" s="32"/>
      <c r="C1366" s="32"/>
      <c r="D1366" s="32"/>
    </row>
    <row r="1367" spans="2:4">
      <c r="B1367" s="32"/>
      <c r="C1367" s="32"/>
      <c r="D1367" s="32"/>
    </row>
    <row r="1368" spans="2:4">
      <c r="B1368" s="32"/>
      <c r="C1368" s="32"/>
      <c r="D1368" s="32"/>
    </row>
    <row r="1369" spans="2:4">
      <c r="B1369" s="32"/>
      <c r="C1369" s="32"/>
      <c r="D1369" s="32"/>
    </row>
    <row r="1370" spans="2:4">
      <c r="B1370" s="32"/>
      <c r="C1370" s="32"/>
      <c r="D1370" s="32"/>
    </row>
    <row r="1371" spans="2:4">
      <c r="B1371" s="32"/>
      <c r="C1371" s="32"/>
      <c r="D1371" s="32"/>
    </row>
    <row r="1372" spans="2:4">
      <c r="B1372" s="32"/>
      <c r="C1372" s="32"/>
      <c r="D1372" s="32"/>
    </row>
    <row r="1373" spans="2:4">
      <c r="B1373" s="32"/>
      <c r="C1373" s="32"/>
      <c r="D1373" s="32"/>
    </row>
    <row r="1374" spans="2:4">
      <c r="B1374" s="32"/>
      <c r="C1374" s="32"/>
      <c r="D1374" s="32"/>
    </row>
    <row r="1375" spans="2:4">
      <c r="B1375" s="32"/>
      <c r="C1375" s="32"/>
      <c r="D1375" s="32"/>
    </row>
    <row r="1376" spans="2:4">
      <c r="B1376" s="32"/>
      <c r="C1376" s="32"/>
      <c r="D1376" s="32"/>
    </row>
    <row r="1377" spans="2:4">
      <c r="B1377" s="32"/>
      <c r="C1377" s="32"/>
      <c r="D1377" s="32"/>
    </row>
    <row r="1378" spans="2:4">
      <c r="B1378" s="32"/>
      <c r="C1378" s="32"/>
      <c r="D1378" s="32"/>
    </row>
    <row r="1379" spans="2:4">
      <c r="B1379" s="32"/>
      <c r="C1379" s="32"/>
      <c r="D1379" s="32"/>
    </row>
    <row r="1380" spans="2:4">
      <c r="B1380" s="32"/>
      <c r="C1380" s="32"/>
      <c r="D1380" s="32"/>
    </row>
    <row r="1381" spans="2:4">
      <c r="B1381" s="32"/>
      <c r="C1381" s="32"/>
      <c r="D1381" s="32"/>
    </row>
    <row r="1382" spans="2:4">
      <c r="B1382" s="32"/>
      <c r="C1382" s="32"/>
      <c r="D1382" s="32"/>
    </row>
    <row r="1383" spans="2:4">
      <c r="B1383" s="32"/>
      <c r="C1383" s="32"/>
      <c r="D1383" s="32"/>
    </row>
    <row r="1384" spans="2:4">
      <c r="B1384" s="32"/>
      <c r="C1384" s="32"/>
      <c r="D1384" s="32"/>
    </row>
    <row r="1385" spans="2:4">
      <c r="B1385" s="32"/>
      <c r="C1385" s="32"/>
      <c r="D1385" s="32"/>
    </row>
    <row r="1386" spans="2:4">
      <c r="B1386" s="32"/>
      <c r="C1386" s="32"/>
      <c r="D1386" s="32"/>
    </row>
    <row r="1387" spans="2:4">
      <c r="B1387" s="32"/>
      <c r="C1387" s="32"/>
      <c r="D1387" s="32"/>
    </row>
    <row r="1388" spans="2:4">
      <c r="B1388" s="32"/>
      <c r="C1388" s="32"/>
      <c r="D1388" s="32"/>
    </row>
    <row r="1389" spans="2:4">
      <c r="B1389" s="32"/>
      <c r="C1389" s="32"/>
      <c r="D1389" s="32"/>
    </row>
    <row r="1390" spans="2:4">
      <c r="B1390" s="32"/>
      <c r="C1390" s="32"/>
      <c r="D1390" s="32"/>
    </row>
    <row r="1391" spans="2:4">
      <c r="B1391" s="32"/>
      <c r="C1391" s="32"/>
      <c r="D1391" s="32"/>
    </row>
    <row r="1392" spans="2:4">
      <c r="B1392" s="32"/>
      <c r="C1392" s="32"/>
      <c r="D1392" s="32"/>
    </row>
    <row r="1393" spans="2:4">
      <c r="B1393" s="32"/>
      <c r="C1393" s="32"/>
      <c r="D1393" s="32"/>
    </row>
    <row r="1394" spans="2:4">
      <c r="B1394" s="32"/>
      <c r="C1394" s="32"/>
      <c r="D1394" s="32"/>
    </row>
    <row r="1395" spans="2:4">
      <c r="B1395" s="32"/>
      <c r="C1395" s="32"/>
      <c r="D1395" s="32"/>
    </row>
    <row r="1396" spans="2:4">
      <c r="B1396" s="32"/>
      <c r="C1396" s="32"/>
      <c r="D1396" s="32"/>
    </row>
    <row r="1397" spans="2:4">
      <c r="B1397" s="32"/>
      <c r="C1397" s="32"/>
      <c r="D1397" s="32"/>
    </row>
    <row r="1398" spans="2:4">
      <c r="B1398" s="32"/>
      <c r="C1398" s="32"/>
      <c r="D1398" s="32"/>
    </row>
    <row r="1399" spans="2:4">
      <c r="B1399" s="32"/>
      <c r="C1399" s="32"/>
      <c r="D1399" s="32"/>
    </row>
    <row r="1400" spans="2:4">
      <c r="B1400" s="32"/>
      <c r="C1400" s="32"/>
      <c r="D1400" s="32"/>
    </row>
    <row r="1401" spans="2:4">
      <c r="B1401" s="32"/>
      <c r="C1401" s="32"/>
      <c r="D1401" s="32"/>
    </row>
    <row r="1402" spans="2:4">
      <c r="B1402" s="32"/>
      <c r="C1402" s="32"/>
      <c r="D1402" s="32"/>
    </row>
    <row r="1403" spans="2:4">
      <c r="B1403" s="32"/>
      <c r="C1403" s="32"/>
      <c r="D1403" s="32"/>
    </row>
    <row r="1404" spans="2:4">
      <c r="B1404" s="32"/>
      <c r="C1404" s="32"/>
      <c r="D1404" s="32"/>
    </row>
    <row r="1405" spans="2:4">
      <c r="B1405" s="32"/>
      <c r="C1405" s="32"/>
      <c r="D1405" s="32"/>
    </row>
    <row r="1406" spans="2:4">
      <c r="B1406" s="32"/>
      <c r="C1406" s="32"/>
      <c r="D1406" s="32"/>
    </row>
    <row r="1407" spans="2:4">
      <c r="B1407" s="32"/>
      <c r="C1407" s="32"/>
      <c r="D1407" s="32"/>
    </row>
    <row r="1408" spans="2:4">
      <c r="B1408" s="32"/>
      <c r="C1408" s="32"/>
      <c r="D1408" s="32"/>
    </row>
    <row r="1409" spans="2:4">
      <c r="B1409" s="32"/>
      <c r="C1409" s="32"/>
      <c r="D1409" s="32"/>
    </row>
    <row r="1410" spans="2:4">
      <c r="B1410" s="32"/>
      <c r="C1410" s="32"/>
      <c r="D1410" s="32"/>
    </row>
    <row r="1411" spans="2:4">
      <c r="B1411" s="32"/>
      <c r="C1411" s="32"/>
      <c r="D1411" s="32"/>
    </row>
    <row r="1412" spans="2:4">
      <c r="B1412" s="32"/>
      <c r="C1412" s="32"/>
      <c r="D1412" s="32"/>
    </row>
    <row r="1413" spans="2:4">
      <c r="B1413" s="32"/>
      <c r="C1413" s="32"/>
      <c r="D1413" s="32"/>
    </row>
    <row r="1414" spans="2:4">
      <c r="B1414" s="32"/>
      <c r="C1414" s="32"/>
      <c r="D1414" s="32"/>
    </row>
    <row r="1415" spans="2:4">
      <c r="B1415" s="32"/>
      <c r="C1415" s="32"/>
      <c r="D1415" s="32"/>
    </row>
    <row r="1416" spans="2:4">
      <c r="B1416" s="32"/>
      <c r="C1416" s="32"/>
      <c r="D1416" s="32"/>
    </row>
    <row r="1417" spans="2:4">
      <c r="B1417" s="32"/>
      <c r="C1417" s="32"/>
      <c r="D1417" s="32"/>
    </row>
    <row r="1418" spans="2:4">
      <c r="B1418" s="32"/>
      <c r="C1418" s="32"/>
      <c r="D1418" s="32"/>
    </row>
    <row r="1419" spans="2:4">
      <c r="B1419" s="32"/>
      <c r="C1419" s="32"/>
      <c r="D1419" s="32"/>
    </row>
    <row r="1420" spans="2:4">
      <c r="B1420" s="32"/>
      <c r="C1420" s="32"/>
      <c r="D1420" s="32"/>
    </row>
    <row r="1421" spans="2:4">
      <c r="B1421" s="32"/>
      <c r="C1421" s="32"/>
      <c r="D1421" s="32"/>
    </row>
    <row r="1422" spans="2:4">
      <c r="B1422" s="32"/>
      <c r="C1422" s="32"/>
      <c r="D1422" s="32"/>
    </row>
    <row r="1423" spans="2:4">
      <c r="B1423" s="32"/>
      <c r="C1423" s="32"/>
      <c r="D1423" s="32"/>
    </row>
    <row r="1424" spans="2:4">
      <c r="B1424" s="32"/>
      <c r="C1424" s="32"/>
      <c r="D1424" s="32"/>
    </row>
    <row r="1425" spans="2:4">
      <c r="B1425" s="32"/>
      <c r="C1425" s="32"/>
      <c r="D1425" s="32"/>
    </row>
    <row r="1426" spans="2:4">
      <c r="B1426" s="32"/>
      <c r="C1426" s="32"/>
      <c r="D1426" s="32"/>
    </row>
    <row r="1427" spans="2:4">
      <c r="B1427" s="32"/>
      <c r="C1427" s="32"/>
      <c r="D1427" s="32"/>
    </row>
    <row r="1428" spans="2:4">
      <c r="B1428" s="32"/>
      <c r="C1428" s="32"/>
      <c r="D1428" s="32"/>
    </row>
    <row r="1429" spans="2:4">
      <c r="B1429" s="32"/>
      <c r="C1429" s="32"/>
      <c r="D1429" s="32"/>
    </row>
    <row r="1430" spans="2:4">
      <c r="B1430" s="32"/>
      <c r="C1430" s="32"/>
      <c r="D1430" s="32"/>
    </row>
    <row r="1431" spans="2:4">
      <c r="B1431" s="32"/>
      <c r="C1431" s="32"/>
      <c r="D1431" s="32"/>
    </row>
    <row r="1432" spans="2:4">
      <c r="B1432" s="32"/>
      <c r="C1432" s="32"/>
      <c r="D1432" s="32"/>
    </row>
    <row r="1433" spans="2:4">
      <c r="B1433" s="32"/>
      <c r="C1433" s="32"/>
      <c r="D1433" s="32"/>
    </row>
    <row r="1434" spans="2:4">
      <c r="B1434" s="32"/>
      <c r="C1434" s="32"/>
      <c r="D1434" s="32"/>
    </row>
    <row r="1435" spans="2:4">
      <c r="B1435" s="32"/>
      <c r="C1435" s="32"/>
      <c r="D1435" s="32"/>
    </row>
    <row r="1436" spans="2:4">
      <c r="B1436" s="32"/>
      <c r="C1436" s="32"/>
      <c r="D1436" s="32"/>
    </row>
    <row r="1437" spans="2:4">
      <c r="B1437" s="32"/>
      <c r="C1437" s="32"/>
      <c r="D1437" s="32"/>
    </row>
    <row r="1438" spans="2:4">
      <c r="B1438" s="32"/>
      <c r="C1438" s="32"/>
      <c r="D1438" s="32"/>
    </row>
    <row r="1439" spans="2:4">
      <c r="B1439" s="32"/>
      <c r="C1439" s="32"/>
      <c r="D1439" s="32"/>
    </row>
    <row r="1440" spans="2:4">
      <c r="B1440" s="32"/>
      <c r="C1440" s="32"/>
      <c r="D1440" s="32"/>
    </row>
    <row r="1441" spans="2:4">
      <c r="B1441" s="32"/>
      <c r="C1441" s="32"/>
      <c r="D1441" s="32"/>
    </row>
    <row r="1442" spans="2:4">
      <c r="B1442" s="32"/>
      <c r="C1442" s="32"/>
      <c r="D1442" s="32"/>
    </row>
    <row r="1443" spans="2:4">
      <c r="B1443" s="32"/>
      <c r="C1443" s="32"/>
      <c r="D1443" s="32"/>
    </row>
    <row r="1444" spans="2:4">
      <c r="B1444" s="32"/>
      <c r="C1444" s="32"/>
      <c r="D1444" s="32"/>
    </row>
    <row r="1445" spans="2:4">
      <c r="B1445" s="32"/>
      <c r="C1445" s="32"/>
      <c r="D1445" s="32"/>
    </row>
    <row r="1446" spans="2:4">
      <c r="B1446" s="32"/>
      <c r="C1446" s="32"/>
      <c r="D1446" s="32"/>
    </row>
    <row r="1447" spans="2:4">
      <c r="B1447" s="32"/>
      <c r="C1447" s="32"/>
      <c r="D1447" s="32"/>
    </row>
    <row r="1448" spans="2:4">
      <c r="B1448" s="32"/>
      <c r="C1448" s="32"/>
      <c r="D1448" s="32"/>
    </row>
    <row r="1449" spans="2:4">
      <c r="B1449" s="32"/>
      <c r="C1449" s="32"/>
      <c r="D1449" s="32"/>
    </row>
    <row r="1450" spans="2:4">
      <c r="B1450" s="32"/>
      <c r="C1450" s="32"/>
      <c r="D1450" s="32"/>
    </row>
    <row r="1451" spans="2:4">
      <c r="B1451" s="32"/>
      <c r="C1451" s="32"/>
      <c r="D1451" s="32"/>
    </row>
    <row r="1452" spans="2:4">
      <c r="B1452" s="32"/>
      <c r="C1452" s="32"/>
      <c r="D1452" s="32"/>
    </row>
    <row r="1453" spans="2:4">
      <c r="B1453" s="32"/>
      <c r="C1453" s="32"/>
      <c r="D1453" s="32"/>
    </row>
    <row r="1454" spans="2:4">
      <c r="B1454" s="32"/>
      <c r="C1454" s="32"/>
      <c r="D1454" s="32"/>
    </row>
    <row r="1455" spans="2:4">
      <c r="B1455" s="32"/>
      <c r="C1455" s="32"/>
      <c r="D1455" s="32"/>
    </row>
    <row r="1456" spans="2:4">
      <c r="B1456" s="32"/>
      <c r="C1456" s="32"/>
      <c r="D1456" s="32"/>
    </row>
    <row r="1457" spans="2:4">
      <c r="B1457" s="32"/>
      <c r="C1457" s="32"/>
      <c r="D1457" s="32"/>
    </row>
    <row r="1458" spans="2:4">
      <c r="B1458" s="32"/>
      <c r="C1458" s="32"/>
      <c r="D1458" s="32"/>
    </row>
    <row r="1459" spans="2:4">
      <c r="B1459" s="32"/>
      <c r="C1459" s="32"/>
      <c r="D1459" s="32"/>
    </row>
    <row r="1460" spans="2:4">
      <c r="B1460" s="32"/>
      <c r="C1460" s="32"/>
      <c r="D1460" s="32"/>
    </row>
    <row r="1461" spans="2:4">
      <c r="B1461" s="32"/>
      <c r="C1461" s="32"/>
      <c r="D1461" s="32"/>
    </row>
    <row r="1462" spans="2:4">
      <c r="B1462" s="32"/>
      <c r="C1462" s="32"/>
      <c r="D1462" s="32"/>
    </row>
    <row r="1463" spans="2:4">
      <c r="B1463" s="32"/>
      <c r="C1463" s="32"/>
      <c r="D1463" s="32"/>
    </row>
    <row r="1464" spans="2:4">
      <c r="B1464" s="32"/>
      <c r="C1464" s="32"/>
      <c r="D1464" s="32"/>
    </row>
    <row r="1465" spans="2:4">
      <c r="B1465" s="32"/>
      <c r="C1465" s="32"/>
      <c r="D1465" s="32"/>
    </row>
    <row r="1466" spans="2:4">
      <c r="B1466" s="32"/>
      <c r="C1466" s="32"/>
      <c r="D1466" s="32"/>
    </row>
    <row r="1467" spans="2:4">
      <c r="B1467" s="32"/>
      <c r="C1467" s="32"/>
      <c r="D1467" s="32"/>
    </row>
    <row r="1468" spans="2:4">
      <c r="B1468" s="32"/>
      <c r="C1468" s="32"/>
      <c r="D1468" s="32"/>
    </row>
    <row r="1469" spans="2:4">
      <c r="B1469" s="32"/>
      <c r="C1469" s="32"/>
      <c r="D1469" s="32"/>
    </row>
    <row r="1470" spans="2:4">
      <c r="B1470" s="32"/>
      <c r="C1470" s="32"/>
      <c r="D1470" s="32"/>
    </row>
    <row r="1471" spans="2:4">
      <c r="B1471" s="32"/>
      <c r="C1471" s="32"/>
      <c r="D1471" s="32"/>
    </row>
    <row r="1472" spans="2:4">
      <c r="B1472" s="32"/>
      <c r="C1472" s="32"/>
      <c r="D1472" s="32"/>
    </row>
    <row r="1473" spans="2:4">
      <c r="B1473" s="32"/>
      <c r="C1473" s="32"/>
      <c r="D1473" s="32"/>
    </row>
    <row r="1474" spans="2:4">
      <c r="B1474" s="32"/>
      <c r="C1474" s="32"/>
      <c r="D1474" s="32"/>
    </row>
    <row r="1475" spans="2:4">
      <c r="B1475" s="32"/>
      <c r="C1475" s="32"/>
      <c r="D1475" s="32"/>
    </row>
    <row r="1476" spans="2:4">
      <c r="B1476" s="32"/>
      <c r="C1476" s="32"/>
      <c r="D1476" s="32"/>
    </row>
    <row r="1477" spans="2:4">
      <c r="B1477" s="32"/>
      <c r="C1477" s="32"/>
      <c r="D1477" s="32"/>
    </row>
    <row r="1478" spans="2:4">
      <c r="B1478" s="32"/>
      <c r="C1478" s="32"/>
      <c r="D1478" s="32"/>
    </row>
    <row r="1479" spans="2:4">
      <c r="B1479" s="32"/>
      <c r="C1479" s="32"/>
      <c r="D1479" s="32"/>
    </row>
    <row r="1480" spans="2:4">
      <c r="B1480" s="32"/>
      <c r="C1480" s="32"/>
      <c r="D1480" s="32"/>
    </row>
    <row r="1481" spans="2:4">
      <c r="B1481" s="32"/>
      <c r="C1481" s="32"/>
      <c r="D1481" s="32"/>
    </row>
    <row r="1482" spans="2:4">
      <c r="B1482" s="32"/>
      <c r="C1482" s="32"/>
      <c r="D1482" s="32"/>
    </row>
    <row r="1483" spans="2:4">
      <c r="B1483" s="32"/>
      <c r="C1483" s="32"/>
      <c r="D1483" s="32"/>
    </row>
    <row r="1484" spans="2:4">
      <c r="B1484" s="32"/>
      <c r="C1484" s="32"/>
      <c r="D1484" s="32"/>
    </row>
    <row r="1485" spans="2:4">
      <c r="B1485" s="32"/>
      <c r="C1485" s="32"/>
      <c r="D1485" s="32"/>
    </row>
    <row r="1486" spans="2:4">
      <c r="B1486" s="32"/>
      <c r="C1486" s="32"/>
      <c r="D1486" s="32"/>
    </row>
    <row r="1487" spans="2:4">
      <c r="B1487" s="32"/>
      <c r="C1487" s="32"/>
      <c r="D1487" s="32"/>
    </row>
    <row r="1488" spans="2:4">
      <c r="B1488" s="32"/>
      <c r="C1488" s="32"/>
      <c r="D1488" s="32"/>
    </row>
    <row r="1489" spans="2:4">
      <c r="B1489" s="32"/>
      <c r="C1489" s="32"/>
      <c r="D1489" s="32"/>
    </row>
    <row r="1490" spans="2:4">
      <c r="B1490" s="32"/>
      <c r="C1490" s="32"/>
      <c r="D1490" s="32"/>
    </row>
    <row r="1491" spans="2:4">
      <c r="B1491" s="32"/>
      <c r="C1491" s="32"/>
      <c r="D1491" s="32"/>
    </row>
    <row r="1492" spans="2:4">
      <c r="B1492" s="32"/>
      <c r="C1492" s="32"/>
      <c r="D1492" s="32"/>
    </row>
    <row r="1493" spans="2:4">
      <c r="B1493" s="32"/>
      <c r="C1493" s="32"/>
      <c r="D1493" s="32"/>
    </row>
    <row r="1494" spans="2:4">
      <c r="B1494" s="32"/>
      <c r="C1494" s="32"/>
      <c r="D1494" s="32"/>
    </row>
    <row r="1495" spans="2:4">
      <c r="B1495" s="32"/>
      <c r="C1495" s="32"/>
      <c r="D1495" s="32"/>
    </row>
    <row r="1496" spans="2:4">
      <c r="B1496" s="32"/>
      <c r="C1496" s="32"/>
      <c r="D1496" s="32"/>
    </row>
    <row r="1497" spans="2:4">
      <c r="B1497" s="32"/>
      <c r="C1497" s="32"/>
      <c r="D1497" s="32"/>
    </row>
    <row r="1498" spans="2:4">
      <c r="B1498" s="32"/>
      <c r="C1498" s="32"/>
      <c r="D1498" s="32"/>
    </row>
    <row r="1499" spans="2:4">
      <c r="B1499" s="32"/>
      <c r="C1499" s="32"/>
      <c r="D1499" s="32"/>
    </row>
    <row r="1500" spans="2:4">
      <c r="B1500" s="32"/>
      <c r="C1500" s="32"/>
      <c r="D1500" s="32"/>
    </row>
    <row r="1501" spans="2:4">
      <c r="B1501" s="32"/>
      <c r="C1501" s="32"/>
      <c r="D1501" s="32"/>
    </row>
    <row r="1502" spans="2:4">
      <c r="B1502" s="32"/>
      <c r="C1502" s="32"/>
      <c r="D1502" s="32"/>
    </row>
    <row r="1503" spans="2:4">
      <c r="B1503" s="32"/>
      <c r="C1503" s="32"/>
      <c r="D1503" s="32"/>
    </row>
    <row r="1504" spans="2:4">
      <c r="B1504" s="32"/>
      <c r="C1504" s="32"/>
      <c r="D1504" s="32"/>
    </row>
    <row r="1505" spans="2:4">
      <c r="B1505" s="32"/>
      <c r="C1505" s="32"/>
      <c r="D1505" s="32"/>
    </row>
    <row r="1506" spans="2:4">
      <c r="B1506" s="32"/>
      <c r="C1506" s="32"/>
      <c r="D1506" s="32"/>
    </row>
    <row r="1507" spans="2:4">
      <c r="B1507" s="32"/>
      <c r="C1507" s="32"/>
      <c r="D1507" s="32"/>
    </row>
    <row r="1508" spans="2:4">
      <c r="B1508" s="32"/>
      <c r="C1508" s="32"/>
      <c r="D1508" s="32"/>
    </row>
    <row r="1509" spans="2:4">
      <c r="B1509" s="32"/>
      <c r="C1509" s="32"/>
      <c r="D1509" s="32"/>
    </row>
    <row r="1510" spans="2:4">
      <c r="B1510" s="32"/>
      <c r="C1510" s="32"/>
      <c r="D1510" s="32"/>
    </row>
    <row r="1511" spans="2:4">
      <c r="B1511" s="32"/>
      <c r="C1511" s="32"/>
      <c r="D1511" s="32"/>
    </row>
    <row r="1512" spans="2:4">
      <c r="B1512" s="32"/>
      <c r="C1512" s="32"/>
      <c r="D1512" s="32"/>
    </row>
    <row r="1513" spans="2:4">
      <c r="B1513" s="32"/>
      <c r="C1513" s="32"/>
      <c r="D1513" s="32"/>
    </row>
    <row r="1514" spans="2:4">
      <c r="B1514" s="32"/>
      <c r="C1514" s="32"/>
      <c r="D1514" s="32"/>
    </row>
    <row r="1515" spans="2:4">
      <c r="B1515" s="32"/>
      <c r="C1515" s="32"/>
      <c r="D1515" s="32"/>
    </row>
    <row r="1516" spans="2:4">
      <c r="B1516" s="32"/>
      <c r="C1516" s="32"/>
      <c r="D1516" s="32"/>
    </row>
    <row r="1517" spans="2:4">
      <c r="B1517" s="32"/>
      <c r="C1517" s="32"/>
      <c r="D1517" s="32"/>
    </row>
    <row r="1518" spans="2:4">
      <c r="B1518" s="32"/>
      <c r="C1518" s="32"/>
      <c r="D1518" s="32"/>
    </row>
    <row r="1519" spans="2:4">
      <c r="B1519" s="32"/>
      <c r="C1519" s="32"/>
      <c r="D1519" s="32"/>
    </row>
    <row r="1520" spans="2:4">
      <c r="B1520" s="32"/>
      <c r="C1520" s="32"/>
      <c r="D1520" s="32"/>
    </row>
    <row r="1521" spans="2:4">
      <c r="B1521" s="32"/>
      <c r="C1521" s="32"/>
      <c r="D1521" s="32"/>
    </row>
    <row r="1522" spans="2:4">
      <c r="B1522" s="32"/>
      <c r="C1522" s="32"/>
      <c r="D1522" s="32"/>
    </row>
    <row r="1523" spans="2:4">
      <c r="B1523" s="32"/>
      <c r="C1523" s="32"/>
      <c r="D1523" s="32"/>
    </row>
    <row r="1524" spans="2:4">
      <c r="B1524" s="32"/>
      <c r="C1524" s="32"/>
      <c r="D1524" s="32"/>
    </row>
    <row r="1525" spans="2:4">
      <c r="B1525" s="32"/>
      <c r="C1525" s="32"/>
      <c r="D1525" s="32"/>
    </row>
    <row r="1526" spans="2:4">
      <c r="B1526" s="32"/>
      <c r="C1526" s="32"/>
      <c r="D1526" s="32"/>
    </row>
    <row r="1527" spans="2:4">
      <c r="B1527" s="32"/>
      <c r="C1527" s="32"/>
      <c r="D1527" s="32"/>
    </row>
    <row r="1528" spans="2:4">
      <c r="B1528" s="32"/>
      <c r="C1528" s="32"/>
      <c r="D1528" s="32"/>
    </row>
    <row r="1529" spans="2:4">
      <c r="B1529" s="32"/>
      <c r="C1529" s="32"/>
      <c r="D1529" s="32"/>
    </row>
    <row r="1530" spans="2:4">
      <c r="B1530" s="32"/>
      <c r="C1530" s="32"/>
      <c r="D1530" s="32"/>
    </row>
    <row r="1531" spans="2:4">
      <c r="B1531" s="32"/>
      <c r="C1531" s="32"/>
      <c r="D1531" s="32"/>
    </row>
    <row r="1532" spans="2:4">
      <c r="B1532" s="32"/>
      <c r="C1532" s="32"/>
      <c r="D1532" s="32"/>
    </row>
    <row r="1533" spans="2:4">
      <c r="B1533" s="32"/>
      <c r="C1533" s="32"/>
      <c r="D1533" s="32"/>
    </row>
    <row r="1534" spans="2:4">
      <c r="B1534" s="32"/>
      <c r="C1534" s="32"/>
      <c r="D1534" s="32"/>
    </row>
    <row r="1535" spans="2:4">
      <c r="B1535" s="32"/>
      <c r="C1535" s="32"/>
      <c r="D1535" s="32"/>
    </row>
    <row r="1536" spans="2:4">
      <c r="B1536" s="32"/>
      <c r="C1536" s="32"/>
      <c r="D1536" s="32"/>
    </row>
    <row r="1537" spans="2:4">
      <c r="B1537" s="32"/>
      <c r="C1537" s="32"/>
      <c r="D1537" s="32"/>
    </row>
    <row r="1538" spans="2:4">
      <c r="B1538" s="32"/>
      <c r="C1538" s="32"/>
      <c r="D1538" s="32"/>
    </row>
    <row r="1539" spans="2:4">
      <c r="B1539" s="32"/>
      <c r="C1539" s="32"/>
      <c r="D1539" s="32"/>
    </row>
    <row r="1540" spans="2:4">
      <c r="B1540" s="32"/>
      <c r="C1540" s="32"/>
      <c r="D1540" s="32"/>
    </row>
    <row r="1541" spans="2:4">
      <c r="B1541" s="32"/>
      <c r="C1541" s="32"/>
      <c r="D1541" s="32"/>
    </row>
    <row r="1542" spans="2:4">
      <c r="B1542" s="32"/>
      <c r="C1542" s="32"/>
      <c r="D1542" s="32"/>
    </row>
    <row r="1543" spans="2:4">
      <c r="B1543" s="32"/>
      <c r="C1543" s="32"/>
      <c r="D1543" s="32"/>
    </row>
    <row r="1544" spans="2:4">
      <c r="B1544" s="32"/>
      <c r="C1544" s="32"/>
      <c r="D1544" s="32"/>
    </row>
    <row r="1545" spans="2:4">
      <c r="B1545" s="32"/>
      <c r="C1545" s="32"/>
      <c r="D1545" s="32"/>
    </row>
    <row r="1546" spans="2:4">
      <c r="B1546" s="32"/>
      <c r="C1546" s="32"/>
      <c r="D1546" s="32"/>
    </row>
    <row r="1547" spans="2:4">
      <c r="B1547" s="32"/>
      <c r="C1547" s="32"/>
      <c r="D1547" s="32"/>
    </row>
    <row r="1548" spans="2:4">
      <c r="B1548" s="32"/>
      <c r="C1548" s="32"/>
      <c r="D1548" s="32"/>
    </row>
    <row r="1549" spans="2:4">
      <c r="B1549" s="32"/>
      <c r="C1549" s="32"/>
      <c r="D1549" s="32"/>
    </row>
    <row r="1550" spans="2:4">
      <c r="B1550" s="32"/>
      <c r="C1550" s="32"/>
      <c r="D1550" s="32"/>
    </row>
    <row r="1551" spans="2:4">
      <c r="B1551" s="32"/>
      <c r="C1551" s="32"/>
      <c r="D1551" s="32"/>
    </row>
    <row r="1552" spans="2:4">
      <c r="B1552" s="32"/>
      <c r="C1552" s="32"/>
      <c r="D1552" s="32"/>
    </row>
    <row r="1553" spans="2:4">
      <c r="B1553" s="32"/>
      <c r="C1553" s="32"/>
      <c r="D1553" s="32"/>
    </row>
    <row r="1554" spans="2:4">
      <c r="B1554" s="32"/>
      <c r="C1554" s="32"/>
      <c r="D1554" s="32"/>
    </row>
    <row r="1555" spans="2:4">
      <c r="B1555" s="32"/>
      <c r="C1555" s="32"/>
      <c r="D1555" s="32"/>
    </row>
    <row r="1556" spans="2:4">
      <c r="B1556" s="32"/>
      <c r="C1556" s="32"/>
      <c r="D1556" s="32"/>
    </row>
    <row r="1557" spans="2:4">
      <c r="B1557" s="32"/>
      <c r="C1557" s="32"/>
      <c r="D1557" s="32"/>
    </row>
    <row r="1558" spans="2:4">
      <c r="B1558" s="32"/>
      <c r="C1558" s="32"/>
      <c r="D1558" s="32"/>
    </row>
    <row r="1559" spans="2:4">
      <c r="B1559" s="32"/>
      <c r="C1559" s="32"/>
      <c r="D1559" s="32"/>
    </row>
    <row r="1560" spans="2:4">
      <c r="B1560" s="32"/>
      <c r="C1560" s="32"/>
      <c r="D1560" s="32"/>
    </row>
    <row r="1561" spans="2:4">
      <c r="B1561" s="32"/>
      <c r="C1561" s="32"/>
      <c r="D1561" s="32"/>
    </row>
    <row r="1562" spans="2:4">
      <c r="B1562" s="32"/>
      <c r="C1562" s="32"/>
      <c r="D1562" s="32"/>
    </row>
    <row r="1563" spans="2:4">
      <c r="B1563" s="32"/>
      <c r="C1563" s="32"/>
      <c r="D1563" s="32"/>
    </row>
    <row r="1564" spans="2:4">
      <c r="B1564" s="32"/>
      <c r="C1564" s="32"/>
      <c r="D1564" s="32"/>
    </row>
    <row r="1565" spans="2:4">
      <c r="B1565" s="32"/>
      <c r="C1565" s="32"/>
      <c r="D1565" s="32"/>
    </row>
    <row r="1566" spans="2:4">
      <c r="B1566" s="32"/>
      <c r="C1566" s="32"/>
      <c r="D1566" s="32"/>
    </row>
    <row r="1567" spans="2:4">
      <c r="B1567" s="32"/>
      <c r="C1567" s="32"/>
      <c r="D1567" s="32"/>
    </row>
    <row r="1568" spans="2:4">
      <c r="B1568" s="32"/>
      <c r="C1568" s="32"/>
      <c r="D1568" s="32"/>
    </row>
    <row r="1569" spans="2:4">
      <c r="B1569" s="32"/>
      <c r="C1569" s="32"/>
      <c r="D1569" s="32"/>
    </row>
    <row r="1570" spans="2:4">
      <c r="B1570" s="32"/>
      <c r="C1570" s="32"/>
      <c r="D1570" s="32"/>
    </row>
    <row r="1571" spans="2:4">
      <c r="B1571" s="32"/>
      <c r="C1571" s="32"/>
      <c r="D1571" s="32"/>
    </row>
    <row r="1572" spans="2:4">
      <c r="B1572" s="32"/>
      <c r="C1572" s="32"/>
      <c r="D1572" s="32"/>
    </row>
    <row r="1573" spans="2:4">
      <c r="B1573" s="32"/>
      <c r="C1573" s="32"/>
      <c r="D1573" s="32"/>
    </row>
    <row r="1574" spans="2:4">
      <c r="B1574" s="32"/>
      <c r="C1574" s="32"/>
      <c r="D1574" s="32"/>
    </row>
    <row r="1575" spans="2:4">
      <c r="B1575" s="32"/>
      <c r="C1575" s="32"/>
      <c r="D1575" s="32"/>
    </row>
    <row r="1576" spans="2:4">
      <c r="B1576" s="32"/>
      <c r="C1576" s="32"/>
      <c r="D1576" s="32"/>
    </row>
    <row r="1577" spans="2:4">
      <c r="B1577" s="32"/>
      <c r="C1577" s="32"/>
      <c r="D1577" s="32"/>
    </row>
    <row r="1578" spans="2:4">
      <c r="B1578" s="32"/>
      <c r="C1578" s="32"/>
      <c r="D1578" s="32"/>
    </row>
    <row r="1579" spans="2:4">
      <c r="B1579" s="32"/>
      <c r="C1579" s="32"/>
      <c r="D1579" s="32"/>
    </row>
    <row r="1580" spans="2:4">
      <c r="B1580" s="32"/>
      <c r="C1580" s="32"/>
      <c r="D1580" s="32"/>
    </row>
    <row r="1581" spans="2:4">
      <c r="B1581" s="32"/>
      <c r="C1581" s="32"/>
      <c r="D1581" s="32"/>
    </row>
    <row r="1582" spans="2:4">
      <c r="B1582" s="32"/>
      <c r="C1582" s="32"/>
      <c r="D1582" s="32"/>
    </row>
    <row r="1583" spans="2:4">
      <c r="B1583" s="32"/>
      <c r="C1583" s="32"/>
      <c r="D1583" s="32"/>
    </row>
    <row r="1584" spans="2:4">
      <c r="B1584" s="32"/>
      <c r="C1584" s="32"/>
      <c r="D1584" s="32"/>
    </row>
    <row r="1585" spans="2:4">
      <c r="B1585" s="32"/>
      <c r="C1585" s="32"/>
      <c r="D1585" s="32"/>
    </row>
    <row r="1586" spans="2:4">
      <c r="B1586" s="32"/>
      <c r="C1586" s="32"/>
      <c r="D1586" s="32"/>
    </row>
    <row r="1587" spans="2:4">
      <c r="B1587" s="32"/>
      <c r="C1587" s="32"/>
      <c r="D1587" s="32"/>
    </row>
    <row r="1588" spans="2:4">
      <c r="B1588" s="32"/>
      <c r="C1588" s="32"/>
      <c r="D1588" s="32"/>
    </row>
    <row r="1589" spans="2:4">
      <c r="B1589" s="32"/>
      <c r="C1589" s="32"/>
      <c r="D1589" s="32"/>
    </row>
    <row r="1590" spans="2:4">
      <c r="B1590" s="32"/>
      <c r="C1590" s="32"/>
      <c r="D1590" s="32"/>
    </row>
    <row r="1591" spans="2:4">
      <c r="B1591" s="32"/>
      <c r="C1591" s="32"/>
      <c r="D1591" s="32"/>
    </row>
    <row r="1592" spans="2:4">
      <c r="B1592" s="32"/>
      <c r="C1592" s="32"/>
      <c r="D1592" s="32"/>
    </row>
    <row r="1593" spans="2:4">
      <c r="B1593" s="32"/>
      <c r="C1593" s="32"/>
      <c r="D1593" s="32"/>
    </row>
    <row r="1594" spans="2:4">
      <c r="B1594" s="32"/>
      <c r="C1594" s="32"/>
      <c r="D1594" s="32"/>
    </row>
    <row r="1595" spans="2:4">
      <c r="B1595" s="32"/>
      <c r="C1595" s="32"/>
      <c r="D1595" s="32"/>
    </row>
    <row r="1596" spans="2:4">
      <c r="B1596" s="32"/>
      <c r="C1596" s="32"/>
      <c r="D1596" s="32"/>
    </row>
    <row r="1597" spans="2:4">
      <c r="B1597" s="32"/>
      <c r="C1597" s="32"/>
      <c r="D1597" s="32"/>
    </row>
    <row r="1598" spans="2:4">
      <c r="B1598" s="32"/>
      <c r="C1598" s="32"/>
      <c r="D1598" s="32"/>
    </row>
    <row r="1599" spans="2:4">
      <c r="B1599" s="32"/>
      <c r="C1599" s="32"/>
      <c r="D1599" s="32"/>
    </row>
    <row r="1600" spans="2:4">
      <c r="B1600" s="32"/>
      <c r="C1600" s="32"/>
      <c r="D1600" s="32"/>
    </row>
    <row r="1601" spans="2:4">
      <c r="B1601" s="32"/>
      <c r="C1601" s="32"/>
      <c r="D1601" s="32"/>
    </row>
    <row r="1602" spans="2:4">
      <c r="B1602" s="32"/>
      <c r="C1602" s="32"/>
      <c r="D1602" s="32"/>
    </row>
    <row r="1603" spans="2:4">
      <c r="B1603" s="32"/>
      <c r="C1603" s="32"/>
      <c r="D1603" s="32"/>
    </row>
    <row r="1604" spans="2:4">
      <c r="B1604" s="32"/>
      <c r="C1604" s="32"/>
      <c r="D1604" s="32"/>
    </row>
    <row r="1605" spans="2:4">
      <c r="B1605" s="32"/>
      <c r="C1605" s="32"/>
      <c r="D1605" s="32"/>
    </row>
    <row r="1606" spans="2:4">
      <c r="B1606" s="32"/>
      <c r="C1606" s="32"/>
      <c r="D1606" s="32"/>
    </row>
    <row r="1607" spans="2:4">
      <c r="B1607" s="32"/>
      <c r="C1607" s="32"/>
      <c r="D1607" s="32"/>
    </row>
    <row r="1608" spans="2:4">
      <c r="B1608" s="32"/>
      <c r="C1608" s="32"/>
      <c r="D1608" s="32"/>
    </row>
    <row r="1609" spans="2:4">
      <c r="B1609" s="32"/>
      <c r="C1609" s="32"/>
      <c r="D1609" s="32"/>
    </row>
    <row r="1610" spans="2:4">
      <c r="B1610" s="32"/>
      <c r="C1610" s="32"/>
      <c r="D1610" s="32"/>
    </row>
    <row r="1611" spans="2:4">
      <c r="B1611" s="32"/>
      <c r="C1611" s="32"/>
      <c r="D1611" s="32"/>
    </row>
    <row r="1612" spans="2:4">
      <c r="B1612" s="32"/>
      <c r="C1612" s="32"/>
      <c r="D1612" s="32"/>
    </row>
    <row r="1613" spans="2:4">
      <c r="B1613" s="32"/>
      <c r="C1613" s="32"/>
      <c r="D1613" s="32"/>
    </row>
    <row r="1614" spans="2:4">
      <c r="B1614" s="32"/>
      <c r="C1614" s="32"/>
      <c r="D1614" s="32"/>
    </row>
    <row r="1615" spans="2:4">
      <c r="B1615" s="32"/>
      <c r="C1615" s="32"/>
      <c r="D1615" s="32"/>
    </row>
    <row r="1616" spans="2:4">
      <c r="B1616" s="32"/>
      <c r="C1616" s="32"/>
      <c r="D1616" s="32"/>
    </row>
    <row r="1617" spans="2:4">
      <c r="B1617" s="32"/>
      <c r="C1617" s="32"/>
      <c r="D1617" s="32"/>
    </row>
    <row r="1618" spans="2:4">
      <c r="B1618" s="32"/>
      <c r="C1618" s="32"/>
      <c r="D1618" s="32"/>
    </row>
    <row r="1619" spans="2:4">
      <c r="B1619" s="32"/>
      <c r="C1619" s="32"/>
      <c r="D1619" s="32"/>
    </row>
    <row r="1620" spans="2:4">
      <c r="B1620" s="32"/>
      <c r="C1620" s="32"/>
      <c r="D1620" s="32"/>
    </row>
    <row r="1621" spans="2:4">
      <c r="B1621" s="32"/>
      <c r="C1621" s="32"/>
      <c r="D1621" s="32"/>
    </row>
    <row r="1622" spans="2:4">
      <c r="B1622" s="32"/>
      <c r="C1622" s="32"/>
      <c r="D1622" s="32"/>
    </row>
    <row r="1623" spans="2:4">
      <c r="B1623" s="32"/>
      <c r="C1623" s="32"/>
      <c r="D1623" s="32"/>
    </row>
    <row r="1624" spans="2:4">
      <c r="B1624" s="32"/>
      <c r="C1624" s="32"/>
      <c r="D1624" s="32"/>
    </row>
    <row r="1625" spans="2:4">
      <c r="B1625" s="32"/>
      <c r="C1625" s="32"/>
      <c r="D1625" s="32"/>
    </row>
    <row r="1626" spans="2:4">
      <c r="B1626" s="32"/>
      <c r="C1626" s="32"/>
      <c r="D1626" s="32"/>
    </row>
    <row r="1627" spans="2:4">
      <c r="B1627" s="32"/>
      <c r="C1627" s="32"/>
      <c r="D1627" s="32"/>
    </row>
    <row r="1628" spans="2:4">
      <c r="B1628" s="32"/>
      <c r="C1628" s="32"/>
      <c r="D1628" s="32"/>
    </row>
    <row r="1629" spans="2:4">
      <c r="B1629" s="32"/>
      <c r="C1629" s="32"/>
      <c r="D1629" s="32"/>
    </row>
    <row r="1630" spans="2:4">
      <c r="B1630" s="32"/>
      <c r="C1630" s="32"/>
      <c r="D1630" s="32"/>
    </row>
    <row r="1631" spans="2:4">
      <c r="B1631" s="32"/>
      <c r="C1631" s="32"/>
      <c r="D1631" s="32"/>
    </row>
    <row r="1632" spans="2:4">
      <c r="B1632" s="32"/>
      <c r="C1632" s="32"/>
      <c r="D1632" s="32"/>
    </row>
    <row r="1633" spans="2:4">
      <c r="B1633" s="32"/>
      <c r="C1633" s="32"/>
      <c r="D1633" s="32"/>
    </row>
    <row r="1634" spans="2:4">
      <c r="B1634" s="32"/>
      <c r="C1634" s="32"/>
      <c r="D1634" s="32"/>
    </row>
    <row r="1635" spans="2:4">
      <c r="B1635" s="32"/>
      <c r="C1635" s="32"/>
      <c r="D1635" s="32"/>
    </row>
    <row r="1636" spans="2:4">
      <c r="B1636" s="32"/>
      <c r="C1636" s="32"/>
      <c r="D1636" s="32"/>
    </row>
    <row r="1637" spans="2:4">
      <c r="B1637" s="32"/>
      <c r="C1637" s="32"/>
      <c r="D1637" s="32"/>
    </row>
    <row r="1638" spans="2:4">
      <c r="B1638" s="32"/>
      <c r="C1638" s="32"/>
      <c r="D1638" s="32"/>
    </row>
    <row r="1639" spans="2:4">
      <c r="B1639" s="32"/>
      <c r="C1639" s="32"/>
      <c r="D1639" s="32"/>
    </row>
    <row r="1640" spans="2:4">
      <c r="B1640" s="32"/>
      <c r="C1640" s="32"/>
      <c r="D1640" s="32"/>
    </row>
    <row r="1641" spans="2:4">
      <c r="B1641" s="32"/>
      <c r="C1641" s="32"/>
      <c r="D1641" s="32"/>
    </row>
    <row r="1642" spans="2:4">
      <c r="B1642" s="32"/>
      <c r="C1642" s="32"/>
      <c r="D1642" s="32"/>
    </row>
    <row r="1643" spans="2:4">
      <c r="B1643" s="32"/>
      <c r="C1643" s="32"/>
      <c r="D1643" s="32"/>
    </row>
    <row r="1644" spans="2:4">
      <c r="B1644" s="32"/>
      <c r="C1644" s="32"/>
      <c r="D1644" s="32"/>
    </row>
    <row r="1645" spans="2:4">
      <c r="B1645" s="32"/>
      <c r="C1645" s="32"/>
      <c r="D1645" s="32"/>
    </row>
    <row r="1646" spans="2:4">
      <c r="B1646" s="32"/>
      <c r="C1646" s="32"/>
      <c r="D1646" s="32"/>
    </row>
    <row r="1647" spans="2:4">
      <c r="B1647" s="32"/>
      <c r="C1647" s="32"/>
      <c r="D1647" s="32"/>
    </row>
    <row r="1648" spans="2:4">
      <c r="B1648" s="32"/>
      <c r="C1648" s="32"/>
      <c r="D1648" s="32"/>
    </row>
    <row r="1649" spans="2:4">
      <c r="B1649" s="32"/>
      <c r="C1649" s="32"/>
      <c r="D1649" s="32"/>
    </row>
    <row r="1650" spans="2:4">
      <c r="B1650" s="32"/>
      <c r="C1650" s="32"/>
      <c r="D1650" s="32"/>
    </row>
    <row r="1651" spans="2:4">
      <c r="B1651" s="32"/>
      <c r="C1651" s="32"/>
      <c r="D1651" s="32"/>
    </row>
    <row r="1652" spans="2:4">
      <c r="B1652" s="32"/>
      <c r="C1652" s="32"/>
      <c r="D1652" s="32"/>
    </row>
    <row r="1653" spans="2:4">
      <c r="B1653" s="32"/>
      <c r="C1653" s="32"/>
      <c r="D1653" s="32"/>
    </row>
    <row r="1654" spans="2:4">
      <c r="B1654" s="32"/>
      <c r="C1654" s="32"/>
      <c r="D1654" s="32"/>
    </row>
    <row r="1655" spans="2:4">
      <c r="B1655" s="32"/>
      <c r="C1655" s="32"/>
      <c r="D1655" s="32"/>
    </row>
    <row r="1656" spans="2:4">
      <c r="B1656" s="32"/>
      <c r="C1656" s="32"/>
      <c r="D1656" s="32"/>
    </row>
    <row r="1657" spans="2:4">
      <c r="B1657" s="32"/>
      <c r="C1657" s="32"/>
      <c r="D1657" s="32"/>
    </row>
    <row r="1658" spans="2:4">
      <c r="B1658" s="32"/>
      <c r="C1658" s="32"/>
      <c r="D1658" s="32"/>
    </row>
    <row r="1659" spans="2:4">
      <c r="B1659" s="32"/>
      <c r="C1659" s="32"/>
      <c r="D1659" s="32"/>
    </row>
    <row r="1660" spans="2:4">
      <c r="B1660" s="32"/>
      <c r="C1660" s="32"/>
      <c r="D1660" s="32"/>
    </row>
    <row r="1661" spans="2:4">
      <c r="B1661" s="32"/>
      <c r="C1661" s="32"/>
      <c r="D1661" s="32"/>
    </row>
    <row r="1662" spans="2:4">
      <c r="B1662" s="32"/>
      <c r="C1662" s="32"/>
      <c r="D1662" s="32"/>
    </row>
    <row r="1663" spans="2:4">
      <c r="B1663" s="32"/>
      <c r="C1663" s="32"/>
      <c r="D1663" s="32"/>
    </row>
    <row r="1664" spans="2:4">
      <c r="B1664" s="32"/>
      <c r="C1664" s="32"/>
      <c r="D1664" s="32"/>
    </row>
    <row r="1665" spans="2:4">
      <c r="B1665" s="32"/>
      <c r="C1665" s="32"/>
      <c r="D1665" s="32"/>
    </row>
    <row r="1666" spans="2:4">
      <c r="B1666" s="32"/>
      <c r="C1666" s="32"/>
      <c r="D1666" s="32"/>
    </row>
    <row r="1667" spans="2:4">
      <c r="B1667" s="32"/>
      <c r="C1667" s="32"/>
      <c r="D1667" s="32"/>
    </row>
    <row r="1668" spans="2:4">
      <c r="B1668" s="32"/>
      <c r="C1668" s="32"/>
      <c r="D1668" s="32"/>
    </row>
    <row r="1669" spans="2:4">
      <c r="B1669" s="32"/>
      <c r="C1669" s="32"/>
      <c r="D1669" s="32"/>
    </row>
    <row r="1670" spans="2:4">
      <c r="B1670" s="32"/>
      <c r="C1670" s="32"/>
      <c r="D1670" s="32"/>
    </row>
    <row r="1671" spans="2:4">
      <c r="B1671" s="32"/>
      <c r="C1671" s="32"/>
      <c r="D1671" s="32"/>
    </row>
    <row r="1672" spans="2:4">
      <c r="B1672" s="32"/>
      <c r="C1672" s="32"/>
      <c r="D1672" s="32"/>
    </row>
    <row r="1673" spans="2:4">
      <c r="B1673" s="32"/>
      <c r="C1673" s="32"/>
      <c r="D1673" s="32"/>
    </row>
    <row r="1674" spans="2:4">
      <c r="B1674" s="32"/>
      <c r="C1674" s="32"/>
      <c r="D1674" s="32"/>
    </row>
    <row r="1675" spans="2:4">
      <c r="B1675" s="32"/>
      <c r="C1675" s="32"/>
      <c r="D1675" s="32"/>
    </row>
    <row r="1676" spans="2:4">
      <c r="B1676" s="32"/>
      <c r="C1676" s="32"/>
      <c r="D1676" s="32"/>
    </row>
    <row r="1677" spans="2:4">
      <c r="B1677" s="32"/>
      <c r="C1677" s="32"/>
      <c r="D1677" s="32"/>
    </row>
    <row r="1678" spans="2:4">
      <c r="B1678" s="32"/>
      <c r="C1678" s="32"/>
      <c r="D1678" s="32"/>
    </row>
    <row r="1679" spans="2:4">
      <c r="B1679" s="32"/>
      <c r="C1679" s="32"/>
      <c r="D1679" s="32"/>
    </row>
    <row r="1680" spans="2:4">
      <c r="B1680" s="32"/>
      <c r="C1680" s="32"/>
      <c r="D1680" s="32"/>
    </row>
    <row r="1681" spans="2:4">
      <c r="B1681" s="32"/>
      <c r="C1681" s="32"/>
      <c r="D1681" s="32"/>
    </row>
    <row r="1682" spans="2:4">
      <c r="B1682" s="32"/>
      <c r="C1682" s="32"/>
      <c r="D1682" s="32"/>
    </row>
    <row r="1683" spans="2:4">
      <c r="B1683" s="32"/>
      <c r="C1683" s="32"/>
      <c r="D1683" s="32"/>
    </row>
    <row r="1684" spans="2:4">
      <c r="B1684" s="32"/>
      <c r="C1684" s="32"/>
      <c r="D1684" s="32"/>
    </row>
    <row r="1685" spans="2:4">
      <c r="B1685" s="32"/>
      <c r="C1685" s="32"/>
      <c r="D1685" s="32"/>
    </row>
    <row r="1686" spans="2:4">
      <c r="B1686" s="32"/>
      <c r="C1686" s="32"/>
      <c r="D1686" s="32"/>
    </row>
    <row r="1687" spans="2:4">
      <c r="B1687" s="32"/>
      <c r="C1687" s="32"/>
      <c r="D1687" s="32"/>
    </row>
    <row r="1688" spans="2:4">
      <c r="B1688" s="32"/>
      <c r="C1688" s="32"/>
      <c r="D1688" s="32"/>
    </row>
    <row r="1689" spans="2:4">
      <c r="B1689" s="32"/>
      <c r="C1689" s="32"/>
      <c r="D1689" s="32"/>
    </row>
    <row r="1690" spans="2:4">
      <c r="B1690" s="32"/>
      <c r="C1690" s="32"/>
      <c r="D1690" s="32"/>
    </row>
    <row r="1691" spans="2:4">
      <c r="B1691" s="32"/>
      <c r="C1691" s="32"/>
      <c r="D1691" s="32"/>
    </row>
    <row r="1692" spans="2:4">
      <c r="B1692" s="32"/>
      <c r="C1692" s="32"/>
      <c r="D1692" s="32"/>
    </row>
    <row r="1693" spans="2:4">
      <c r="B1693" s="32"/>
      <c r="C1693" s="32"/>
      <c r="D1693" s="32"/>
    </row>
    <row r="1694" spans="2:4">
      <c r="B1694" s="32"/>
      <c r="C1694" s="32"/>
      <c r="D1694" s="32"/>
    </row>
    <row r="1695" spans="2:4">
      <c r="B1695" s="32"/>
      <c r="C1695" s="32"/>
      <c r="D1695" s="32"/>
    </row>
    <row r="1696" spans="2:4">
      <c r="B1696" s="32"/>
      <c r="C1696" s="32"/>
      <c r="D1696" s="32"/>
    </row>
    <row r="1697" spans="2:4">
      <c r="B1697" s="32"/>
      <c r="C1697" s="32"/>
      <c r="D1697" s="32"/>
    </row>
    <row r="1698" spans="2:4">
      <c r="B1698" s="32"/>
      <c r="C1698" s="32"/>
      <c r="D1698" s="32"/>
    </row>
    <row r="1699" spans="2:4">
      <c r="B1699" s="32"/>
      <c r="C1699" s="32"/>
      <c r="D1699" s="32"/>
    </row>
    <row r="1700" spans="2:4">
      <c r="B1700" s="32"/>
      <c r="C1700" s="32"/>
      <c r="D1700" s="32"/>
    </row>
    <row r="1701" spans="2:4">
      <c r="B1701" s="32"/>
      <c r="C1701" s="32"/>
      <c r="D1701" s="32"/>
    </row>
    <row r="1702" spans="2:4">
      <c r="B1702" s="32"/>
      <c r="C1702" s="32"/>
      <c r="D1702" s="32"/>
    </row>
    <row r="1703" spans="2:4">
      <c r="B1703" s="32"/>
      <c r="C1703" s="32"/>
      <c r="D1703" s="32"/>
    </row>
    <row r="1704" spans="2:4">
      <c r="B1704" s="32"/>
      <c r="C1704" s="32"/>
      <c r="D1704" s="32"/>
    </row>
    <row r="1705" spans="2:4">
      <c r="B1705" s="32"/>
      <c r="C1705" s="32"/>
      <c r="D1705" s="32"/>
    </row>
    <row r="1706" spans="2:4">
      <c r="B1706" s="32"/>
      <c r="C1706" s="32"/>
      <c r="D1706" s="32"/>
    </row>
    <row r="1707" spans="2:4">
      <c r="B1707" s="32"/>
      <c r="C1707" s="32"/>
      <c r="D1707" s="32"/>
    </row>
    <row r="1708" spans="2:4">
      <c r="B1708" s="32"/>
      <c r="C1708" s="32"/>
      <c r="D1708" s="32"/>
    </row>
    <row r="1709" spans="2:4">
      <c r="B1709" s="32"/>
      <c r="C1709" s="32"/>
      <c r="D1709" s="32"/>
    </row>
    <row r="1710" spans="2:4">
      <c r="B1710" s="32"/>
      <c r="C1710" s="32"/>
      <c r="D1710" s="32"/>
    </row>
    <row r="1711" spans="2:4">
      <c r="B1711" s="32"/>
      <c r="C1711" s="32"/>
      <c r="D1711" s="32"/>
    </row>
    <row r="1712" spans="2:4">
      <c r="B1712" s="32"/>
      <c r="C1712" s="32"/>
      <c r="D1712" s="32"/>
    </row>
    <row r="1713" spans="2:4">
      <c r="B1713" s="32"/>
      <c r="C1713" s="32"/>
      <c r="D1713" s="32"/>
    </row>
    <row r="1714" spans="2:4">
      <c r="B1714" s="32"/>
      <c r="C1714" s="32"/>
      <c r="D1714" s="32"/>
    </row>
    <row r="1715" spans="2:4">
      <c r="B1715" s="32"/>
      <c r="C1715" s="32"/>
      <c r="D1715" s="32"/>
    </row>
    <row r="1716" spans="2:4">
      <c r="B1716" s="32"/>
      <c r="C1716" s="32"/>
      <c r="D1716" s="32"/>
    </row>
    <row r="1717" spans="2:4">
      <c r="B1717" s="32"/>
      <c r="C1717" s="32"/>
      <c r="D1717" s="32"/>
    </row>
    <row r="1718" spans="2:4">
      <c r="B1718" s="32"/>
      <c r="C1718" s="32"/>
      <c r="D1718" s="32"/>
    </row>
    <row r="1719" spans="2:4">
      <c r="B1719" s="32"/>
      <c r="C1719" s="32"/>
      <c r="D1719" s="32"/>
    </row>
    <row r="1720" spans="2:4">
      <c r="B1720" s="32"/>
      <c r="C1720" s="32"/>
      <c r="D1720" s="32"/>
    </row>
    <row r="1721" spans="2:4">
      <c r="B1721" s="32"/>
      <c r="C1721" s="32"/>
      <c r="D1721" s="32"/>
    </row>
    <row r="1722" spans="2:4">
      <c r="B1722" s="32"/>
      <c r="C1722" s="32"/>
      <c r="D1722" s="32"/>
    </row>
    <row r="1723" spans="2:4">
      <c r="B1723" s="32"/>
      <c r="C1723" s="32"/>
      <c r="D1723" s="32"/>
    </row>
    <row r="1724" spans="2:4">
      <c r="B1724" s="32"/>
      <c r="C1724" s="32"/>
      <c r="D1724" s="32"/>
    </row>
    <row r="1725" spans="2:4">
      <c r="B1725" s="32"/>
      <c r="C1725" s="32"/>
      <c r="D1725" s="32"/>
    </row>
    <row r="1726" spans="2:4">
      <c r="B1726" s="32"/>
      <c r="C1726" s="32"/>
      <c r="D1726" s="32"/>
    </row>
    <row r="1727" spans="2:4">
      <c r="B1727" s="32"/>
      <c r="C1727" s="32"/>
      <c r="D1727" s="32"/>
    </row>
    <row r="1728" spans="2:4">
      <c r="B1728" s="32"/>
      <c r="C1728" s="32"/>
      <c r="D1728" s="32"/>
    </row>
    <row r="1729" spans="2:4">
      <c r="B1729" s="32"/>
      <c r="C1729" s="32"/>
      <c r="D1729" s="32"/>
    </row>
    <row r="1730" spans="2:4">
      <c r="B1730" s="32"/>
      <c r="C1730" s="32"/>
      <c r="D1730" s="32"/>
    </row>
    <row r="1731" spans="2:4">
      <c r="B1731" s="32"/>
      <c r="C1731" s="32"/>
      <c r="D1731" s="32"/>
    </row>
    <row r="1732" spans="2:4">
      <c r="B1732" s="32"/>
      <c r="C1732" s="32"/>
      <c r="D1732" s="32"/>
    </row>
    <row r="1733" spans="2:4">
      <c r="B1733" s="32"/>
      <c r="C1733" s="32"/>
      <c r="D1733" s="32"/>
    </row>
    <row r="1734" spans="2:4">
      <c r="B1734" s="32"/>
      <c r="C1734" s="32"/>
      <c r="D1734" s="32"/>
    </row>
    <row r="1735" spans="2:4">
      <c r="B1735" s="32"/>
      <c r="C1735" s="32"/>
      <c r="D1735" s="32"/>
    </row>
    <row r="1736" spans="2:4">
      <c r="B1736" s="32"/>
      <c r="C1736" s="32"/>
      <c r="D1736" s="32"/>
    </row>
    <row r="1737" spans="2:4">
      <c r="B1737" s="32"/>
      <c r="C1737" s="32"/>
      <c r="D1737" s="32"/>
    </row>
    <row r="1738" spans="2:4">
      <c r="B1738" s="32"/>
      <c r="C1738" s="32"/>
      <c r="D1738" s="32"/>
    </row>
    <row r="1739" spans="2:4">
      <c r="B1739" s="32"/>
      <c r="C1739" s="32"/>
      <c r="D1739" s="32"/>
    </row>
    <row r="1740" spans="2:4">
      <c r="B1740" s="32"/>
      <c r="C1740" s="32"/>
      <c r="D1740" s="32"/>
    </row>
    <row r="1741" spans="2:4">
      <c r="B1741" s="32"/>
      <c r="C1741" s="32"/>
      <c r="D1741" s="32"/>
    </row>
    <row r="1742" spans="2:4">
      <c r="B1742" s="32"/>
      <c r="C1742" s="32"/>
      <c r="D1742" s="32"/>
    </row>
    <row r="1743" spans="2:4">
      <c r="B1743" s="32"/>
      <c r="C1743" s="32"/>
      <c r="D1743" s="32"/>
    </row>
    <row r="1744" spans="2:4">
      <c r="B1744" s="32"/>
      <c r="C1744" s="32"/>
      <c r="D1744" s="32"/>
    </row>
    <row r="1745" spans="2:4">
      <c r="B1745" s="32"/>
      <c r="C1745" s="32"/>
      <c r="D1745" s="32"/>
    </row>
    <row r="1746" spans="2:4">
      <c r="B1746" s="32"/>
      <c r="C1746" s="32"/>
      <c r="D1746" s="32"/>
    </row>
    <row r="1747" spans="2:4">
      <c r="B1747" s="32"/>
      <c r="C1747" s="32"/>
      <c r="D1747" s="32"/>
    </row>
    <row r="1748" spans="2:4">
      <c r="B1748" s="32"/>
      <c r="C1748" s="32"/>
      <c r="D1748" s="32"/>
    </row>
    <row r="1749" spans="2:4">
      <c r="B1749" s="32"/>
      <c r="C1749" s="32"/>
      <c r="D1749" s="32"/>
    </row>
    <row r="1750" spans="2:4">
      <c r="B1750" s="32"/>
      <c r="C1750" s="32"/>
      <c r="D1750" s="32"/>
    </row>
    <row r="1751" spans="2:4">
      <c r="B1751" s="32"/>
      <c r="C1751" s="32"/>
      <c r="D1751" s="32"/>
    </row>
    <row r="1752" spans="2:4">
      <c r="B1752" s="32"/>
      <c r="C1752" s="32"/>
      <c r="D1752" s="32"/>
    </row>
    <row r="1753" spans="2:4">
      <c r="B1753" s="32"/>
      <c r="C1753" s="32"/>
      <c r="D1753" s="32"/>
    </row>
    <row r="1754" spans="2:4">
      <c r="B1754" s="32"/>
      <c r="C1754" s="32"/>
      <c r="D1754" s="32"/>
    </row>
    <row r="1755" spans="2:4">
      <c r="B1755" s="32"/>
      <c r="C1755" s="32"/>
      <c r="D1755" s="32"/>
    </row>
    <row r="1756" spans="2:4">
      <c r="B1756" s="32"/>
      <c r="C1756" s="32"/>
      <c r="D1756" s="32"/>
    </row>
    <row r="1757" spans="2:4">
      <c r="B1757" s="32"/>
      <c r="C1757" s="32"/>
      <c r="D1757" s="32"/>
    </row>
    <row r="1758" spans="2:4">
      <c r="B1758" s="32"/>
      <c r="C1758" s="32"/>
      <c r="D1758" s="32"/>
    </row>
    <row r="1759" spans="2:4">
      <c r="B1759" s="32"/>
      <c r="C1759" s="32"/>
      <c r="D1759" s="32"/>
    </row>
    <row r="1760" spans="2:4">
      <c r="B1760" s="32"/>
      <c r="C1760" s="32"/>
      <c r="D1760" s="32"/>
    </row>
    <row r="1761" spans="2:4">
      <c r="B1761" s="32"/>
      <c r="C1761" s="32"/>
      <c r="D1761" s="32"/>
    </row>
    <row r="1762" spans="2:4">
      <c r="B1762" s="32"/>
      <c r="C1762" s="32"/>
      <c r="D1762" s="32"/>
    </row>
    <row r="1763" spans="2:4">
      <c r="B1763" s="32"/>
      <c r="C1763" s="32"/>
      <c r="D1763" s="32"/>
    </row>
    <row r="1764" spans="2:4">
      <c r="B1764" s="32"/>
      <c r="C1764" s="32"/>
      <c r="D1764" s="32"/>
    </row>
    <row r="1765" spans="2:4">
      <c r="B1765" s="32"/>
      <c r="C1765" s="32"/>
      <c r="D1765" s="32"/>
    </row>
    <row r="1766" spans="2:4">
      <c r="B1766" s="32"/>
      <c r="C1766" s="32"/>
      <c r="D1766" s="32"/>
    </row>
    <row r="1767" spans="2:4">
      <c r="B1767" s="32"/>
      <c r="C1767" s="32"/>
      <c r="D1767" s="32"/>
    </row>
    <row r="1768" spans="2:4">
      <c r="B1768" s="32"/>
      <c r="C1768" s="32"/>
      <c r="D1768" s="32"/>
    </row>
    <row r="1769" spans="2:4">
      <c r="B1769" s="32"/>
      <c r="C1769" s="32"/>
      <c r="D1769" s="32"/>
    </row>
    <row r="1770" spans="2:4">
      <c r="B1770" s="32"/>
      <c r="C1770" s="32"/>
      <c r="D1770" s="32"/>
    </row>
    <row r="1771" spans="2:4">
      <c r="B1771" s="32"/>
      <c r="C1771" s="32"/>
      <c r="D1771" s="32"/>
    </row>
    <row r="1772" spans="2:4">
      <c r="B1772" s="32"/>
      <c r="C1772" s="32"/>
      <c r="D1772" s="32"/>
    </row>
    <row r="1773" spans="2:4">
      <c r="B1773" s="32"/>
      <c r="C1773" s="32"/>
      <c r="D1773" s="32"/>
    </row>
    <row r="1774" spans="2:4">
      <c r="B1774" s="32"/>
      <c r="C1774" s="32"/>
      <c r="D1774" s="32"/>
    </row>
    <row r="1775" spans="2:4">
      <c r="B1775" s="32"/>
      <c r="C1775" s="32"/>
      <c r="D1775" s="32"/>
    </row>
    <row r="1776" spans="2:4">
      <c r="B1776" s="32"/>
      <c r="C1776" s="32"/>
      <c r="D1776" s="32"/>
    </row>
    <row r="1777" spans="2:4">
      <c r="B1777" s="32"/>
      <c r="C1777" s="32"/>
      <c r="D1777" s="32"/>
    </row>
    <row r="1778" spans="2:4">
      <c r="B1778" s="32"/>
      <c r="C1778" s="32"/>
      <c r="D1778" s="32"/>
    </row>
    <row r="1779" spans="2:4">
      <c r="B1779" s="32"/>
      <c r="C1779" s="32"/>
      <c r="D1779" s="32"/>
    </row>
    <row r="1780" spans="2:4">
      <c r="B1780" s="32"/>
      <c r="C1780" s="32"/>
      <c r="D1780" s="32"/>
    </row>
    <row r="1781" spans="2:4">
      <c r="B1781" s="32"/>
      <c r="C1781" s="32"/>
      <c r="D1781" s="32"/>
    </row>
    <row r="1782" spans="2:4">
      <c r="B1782" s="32"/>
      <c r="C1782" s="32"/>
      <c r="D1782" s="32"/>
    </row>
    <row r="1783" spans="2:4">
      <c r="B1783" s="32"/>
      <c r="C1783" s="32"/>
      <c r="D1783" s="32"/>
    </row>
    <row r="1784" spans="2:4">
      <c r="B1784" s="32"/>
      <c r="C1784" s="32"/>
      <c r="D1784" s="32"/>
    </row>
    <row r="1785" spans="2:4">
      <c r="B1785" s="32"/>
      <c r="C1785" s="32"/>
      <c r="D1785" s="32"/>
    </row>
    <row r="1786" spans="2:4">
      <c r="B1786" s="32"/>
      <c r="C1786" s="32"/>
      <c r="D1786" s="32"/>
    </row>
    <row r="1787" spans="2:4">
      <c r="B1787" s="32"/>
      <c r="C1787" s="32"/>
      <c r="D1787" s="32"/>
    </row>
    <row r="1788" spans="2:4">
      <c r="B1788" s="32"/>
      <c r="C1788" s="32"/>
      <c r="D1788" s="32"/>
    </row>
    <row r="1789" spans="2:4">
      <c r="B1789" s="32"/>
      <c r="C1789" s="32"/>
      <c r="D1789" s="32"/>
    </row>
    <row r="1790" spans="2:4">
      <c r="B1790" s="32"/>
      <c r="C1790" s="32"/>
      <c r="D1790" s="32"/>
    </row>
    <row r="1791" spans="2:4">
      <c r="B1791" s="32"/>
      <c r="C1791" s="32"/>
      <c r="D1791" s="32"/>
    </row>
    <row r="1792" spans="2:4">
      <c r="B1792" s="32"/>
      <c r="C1792" s="32"/>
      <c r="D1792" s="32"/>
    </row>
    <row r="1793" spans="2:4">
      <c r="B1793" s="32"/>
      <c r="C1793" s="32"/>
      <c r="D1793" s="32"/>
    </row>
    <row r="1794" spans="2:4">
      <c r="B1794" s="32"/>
      <c r="C1794" s="32"/>
      <c r="D1794" s="32"/>
    </row>
    <row r="1795" spans="2:4">
      <c r="B1795" s="32"/>
      <c r="C1795" s="32"/>
      <c r="D1795" s="32"/>
    </row>
    <row r="1796" spans="2:4">
      <c r="B1796" s="32"/>
      <c r="C1796" s="32"/>
      <c r="D1796" s="32"/>
    </row>
    <row r="1797" spans="2:4">
      <c r="B1797" s="32"/>
      <c r="C1797" s="32"/>
      <c r="D1797" s="32"/>
    </row>
    <row r="1798" spans="2:4">
      <c r="B1798" s="32"/>
      <c r="C1798" s="32"/>
      <c r="D1798" s="32"/>
    </row>
    <row r="1799" spans="2:4">
      <c r="B1799" s="32"/>
      <c r="C1799" s="32"/>
      <c r="D1799" s="32"/>
    </row>
    <row r="1800" spans="2:4">
      <c r="B1800" s="32"/>
      <c r="C1800" s="32"/>
      <c r="D1800" s="32"/>
    </row>
    <row r="1801" spans="2:4">
      <c r="B1801" s="32"/>
      <c r="C1801" s="32"/>
      <c r="D1801" s="32"/>
    </row>
    <row r="1802" spans="2:4">
      <c r="B1802" s="32"/>
      <c r="C1802" s="32"/>
      <c r="D1802" s="32"/>
    </row>
    <row r="1803" spans="2:4">
      <c r="B1803" s="32"/>
      <c r="C1803" s="32"/>
      <c r="D1803" s="32"/>
    </row>
    <row r="1804" spans="2:4">
      <c r="B1804" s="32"/>
      <c r="C1804" s="32"/>
      <c r="D1804" s="32"/>
    </row>
    <row r="1805" spans="2:4">
      <c r="B1805" s="32"/>
      <c r="C1805" s="32"/>
      <c r="D1805" s="32"/>
    </row>
    <row r="1806" spans="2:4">
      <c r="B1806" s="32"/>
      <c r="C1806" s="32"/>
      <c r="D1806" s="32"/>
    </row>
    <row r="1807" spans="2:4">
      <c r="B1807" s="32"/>
      <c r="C1807" s="32"/>
      <c r="D1807" s="32"/>
    </row>
    <row r="1808" spans="2:4">
      <c r="B1808" s="32"/>
      <c r="C1808" s="32"/>
      <c r="D1808" s="32"/>
    </row>
    <row r="1809" spans="2:4">
      <c r="B1809" s="32"/>
      <c r="C1809" s="32"/>
      <c r="D1809" s="32"/>
    </row>
    <row r="1810" spans="2:4">
      <c r="B1810" s="32"/>
      <c r="C1810" s="32"/>
      <c r="D1810" s="32"/>
    </row>
    <row r="1811" spans="2:4">
      <c r="B1811" s="32"/>
      <c r="C1811" s="32"/>
      <c r="D1811" s="32"/>
    </row>
    <row r="1812" spans="2:4">
      <c r="B1812" s="32"/>
      <c r="C1812" s="32"/>
      <c r="D1812" s="32"/>
    </row>
    <row r="1813" spans="2:4">
      <c r="B1813" s="32"/>
      <c r="C1813" s="32"/>
      <c r="D1813" s="32"/>
    </row>
    <row r="1814" spans="2:4">
      <c r="B1814" s="32"/>
      <c r="C1814" s="32"/>
      <c r="D1814" s="32"/>
    </row>
    <row r="1815" spans="2:4">
      <c r="B1815" s="32"/>
      <c r="C1815" s="32"/>
      <c r="D1815" s="32"/>
    </row>
    <row r="1816" spans="2:4">
      <c r="B1816" s="32"/>
      <c r="C1816" s="32"/>
      <c r="D1816" s="32"/>
    </row>
    <row r="1817" spans="2:4">
      <c r="B1817" s="32"/>
      <c r="C1817" s="32"/>
      <c r="D1817" s="32"/>
    </row>
    <row r="1818" spans="2:4">
      <c r="B1818" s="32"/>
      <c r="C1818" s="32"/>
      <c r="D1818" s="32"/>
    </row>
    <row r="1819" spans="2:4">
      <c r="B1819" s="32"/>
      <c r="C1819" s="32"/>
      <c r="D1819" s="32"/>
    </row>
    <row r="1820" spans="2:4">
      <c r="B1820" s="32"/>
      <c r="C1820" s="32"/>
      <c r="D1820" s="32"/>
    </row>
    <row r="1821" spans="2:4">
      <c r="B1821" s="32"/>
      <c r="C1821" s="32"/>
      <c r="D1821" s="32"/>
    </row>
    <row r="1822" spans="2:4">
      <c r="B1822" s="32"/>
      <c r="C1822" s="32"/>
      <c r="D1822" s="32"/>
    </row>
    <row r="1823" spans="2:4">
      <c r="B1823" s="32"/>
      <c r="C1823" s="32"/>
      <c r="D1823" s="32"/>
    </row>
    <row r="1824" spans="2:4">
      <c r="B1824" s="32"/>
      <c r="C1824" s="32"/>
      <c r="D1824" s="32"/>
    </row>
    <row r="1825" spans="2:4">
      <c r="B1825" s="32"/>
      <c r="C1825" s="32"/>
      <c r="D1825" s="32"/>
    </row>
    <row r="1826" spans="2:4">
      <c r="B1826" s="32"/>
      <c r="C1826" s="32"/>
      <c r="D1826" s="32"/>
    </row>
    <row r="1827" spans="2:4">
      <c r="B1827" s="32"/>
      <c r="C1827" s="32"/>
      <c r="D1827" s="32"/>
    </row>
    <row r="1828" spans="2:4">
      <c r="B1828" s="32"/>
      <c r="C1828" s="32"/>
      <c r="D1828" s="32"/>
    </row>
    <row r="1829" spans="2:4">
      <c r="B1829" s="32"/>
      <c r="C1829" s="32"/>
      <c r="D1829" s="32"/>
    </row>
    <row r="1830" spans="2:4">
      <c r="B1830" s="32"/>
      <c r="C1830" s="32"/>
      <c r="D1830" s="32"/>
    </row>
    <row r="1831" spans="2:4">
      <c r="B1831" s="32"/>
      <c r="C1831" s="32"/>
      <c r="D1831" s="32"/>
    </row>
    <row r="1832" spans="2:4">
      <c r="B1832" s="32"/>
      <c r="C1832" s="32"/>
      <c r="D1832" s="32"/>
    </row>
    <row r="1833" spans="2:4">
      <c r="B1833" s="32"/>
      <c r="C1833" s="32"/>
      <c r="D1833" s="32"/>
    </row>
    <row r="1834" spans="2:4">
      <c r="B1834" s="32"/>
      <c r="C1834" s="32"/>
      <c r="D1834" s="32"/>
    </row>
    <row r="1835" spans="2:4">
      <c r="B1835" s="32"/>
      <c r="C1835" s="32"/>
      <c r="D1835" s="32"/>
    </row>
    <row r="1836" spans="2:4">
      <c r="B1836" s="32"/>
      <c r="C1836" s="32"/>
      <c r="D1836" s="32"/>
    </row>
    <row r="1837" spans="2:4">
      <c r="B1837" s="32"/>
      <c r="C1837" s="32"/>
      <c r="D1837" s="32"/>
    </row>
    <row r="1838" spans="2:4">
      <c r="B1838" s="32"/>
      <c r="C1838" s="32"/>
      <c r="D1838" s="32"/>
    </row>
    <row r="1839" spans="2:4">
      <c r="B1839" s="32"/>
      <c r="C1839" s="32"/>
      <c r="D1839" s="32"/>
    </row>
    <row r="1840" spans="2:4">
      <c r="B1840" s="32"/>
      <c r="C1840" s="32"/>
      <c r="D1840" s="32"/>
    </row>
    <row r="1841" spans="2:4">
      <c r="B1841" s="32"/>
      <c r="C1841" s="32"/>
      <c r="D1841" s="32"/>
    </row>
    <row r="1842" spans="2:4">
      <c r="B1842" s="32"/>
      <c r="C1842" s="32"/>
      <c r="D1842" s="32"/>
    </row>
    <row r="1843" spans="2:4">
      <c r="B1843" s="32"/>
      <c r="C1843" s="32"/>
      <c r="D1843" s="32"/>
    </row>
    <row r="1844" spans="2:4">
      <c r="B1844" s="32"/>
      <c r="C1844" s="32"/>
      <c r="D1844" s="32"/>
    </row>
    <row r="1845" spans="2:4">
      <c r="B1845" s="32"/>
      <c r="C1845" s="32"/>
      <c r="D1845" s="32"/>
    </row>
    <row r="1846" spans="2:4">
      <c r="B1846" s="32"/>
      <c r="C1846" s="32"/>
      <c r="D1846" s="32"/>
    </row>
    <row r="1847" spans="2:4">
      <c r="B1847" s="32"/>
      <c r="C1847" s="32"/>
      <c r="D1847" s="32"/>
    </row>
    <row r="1848" spans="2:4">
      <c r="B1848" s="32"/>
      <c r="C1848" s="32"/>
      <c r="D1848" s="32"/>
    </row>
    <row r="1849" spans="2:4">
      <c r="B1849" s="32"/>
      <c r="C1849" s="32"/>
      <c r="D1849" s="32"/>
    </row>
    <row r="1850" spans="2:4">
      <c r="B1850" s="32"/>
      <c r="C1850" s="32"/>
      <c r="D1850" s="32"/>
    </row>
    <row r="1851" spans="2:4">
      <c r="B1851" s="32"/>
      <c r="C1851" s="32"/>
      <c r="D1851" s="32"/>
    </row>
    <row r="1852" spans="2:4">
      <c r="B1852" s="32"/>
      <c r="C1852" s="32"/>
      <c r="D1852" s="32"/>
    </row>
    <row r="1853" spans="2:4">
      <c r="B1853" s="32"/>
      <c r="C1853" s="32"/>
      <c r="D1853" s="32"/>
    </row>
    <row r="1854" spans="2:4">
      <c r="B1854" s="32"/>
      <c r="C1854" s="32"/>
      <c r="D1854" s="32"/>
    </row>
    <row r="1855" spans="2:4">
      <c r="B1855" s="32"/>
      <c r="C1855" s="32"/>
      <c r="D1855" s="32"/>
    </row>
    <row r="1856" spans="2:4">
      <c r="B1856" s="32"/>
      <c r="C1856" s="32"/>
      <c r="D1856" s="32"/>
    </row>
    <row r="1857" spans="2:4">
      <c r="B1857" s="32"/>
      <c r="C1857" s="32"/>
      <c r="D1857" s="32"/>
    </row>
    <row r="1858" spans="2:4">
      <c r="B1858" s="32"/>
      <c r="C1858" s="32"/>
      <c r="D1858" s="32"/>
    </row>
    <row r="1859" spans="2:4">
      <c r="B1859" s="32"/>
      <c r="C1859" s="32"/>
      <c r="D1859" s="32"/>
    </row>
    <row r="1860" spans="2:4">
      <c r="B1860" s="32"/>
      <c r="C1860" s="32"/>
      <c r="D1860" s="32"/>
    </row>
    <row r="1861" spans="2:4">
      <c r="B1861" s="32"/>
      <c r="C1861" s="32"/>
      <c r="D1861" s="32"/>
    </row>
    <row r="1862" spans="2:4">
      <c r="B1862" s="32"/>
      <c r="C1862" s="32"/>
      <c r="D1862" s="32"/>
    </row>
    <row r="1863" spans="2:4">
      <c r="B1863" s="32"/>
      <c r="C1863" s="32"/>
      <c r="D1863" s="32"/>
    </row>
    <row r="1864" spans="2:4">
      <c r="B1864" s="32"/>
      <c r="C1864" s="32"/>
      <c r="D1864" s="32"/>
    </row>
    <row r="1865" spans="2:4">
      <c r="B1865" s="32"/>
      <c r="C1865" s="32"/>
      <c r="D1865" s="32"/>
    </row>
    <row r="1866" spans="2:4">
      <c r="B1866" s="32"/>
      <c r="C1866" s="32"/>
      <c r="D1866" s="32"/>
    </row>
    <row r="1867" spans="2:4">
      <c r="B1867" s="32"/>
      <c r="C1867" s="32"/>
      <c r="D1867" s="32"/>
    </row>
    <row r="1868" spans="2:4">
      <c r="B1868" s="32"/>
      <c r="C1868" s="32"/>
      <c r="D1868" s="32"/>
    </row>
    <row r="1869" spans="2:4">
      <c r="B1869" s="32"/>
      <c r="C1869" s="32"/>
      <c r="D1869" s="32"/>
    </row>
    <row r="1870" spans="2:4">
      <c r="B1870" s="32"/>
      <c r="C1870" s="32"/>
      <c r="D1870" s="32"/>
    </row>
    <row r="1871" spans="2:4">
      <c r="B1871" s="32"/>
      <c r="C1871" s="32"/>
      <c r="D1871" s="32"/>
    </row>
    <row r="1872" spans="2:4">
      <c r="B1872" s="32"/>
      <c r="C1872" s="32"/>
      <c r="D1872" s="32"/>
    </row>
    <row r="1873" spans="2:4">
      <c r="B1873" s="32"/>
      <c r="C1873" s="32"/>
      <c r="D1873" s="32"/>
    </row>
    <row r="1874" spans="2:4">
      <c r="B1874" s="32"/>
      <c r="C1874" s="32"/>
      <c r="D1874" s="32"/>
    </row>
    <row r="1875" spans="2:4">
      <c r="B1875" s="32"/>
      <c r="C1875" s="32"/>
      <c r="D1875" s="32"/>
    </row>
    <row r="1876" spans="2:4">
      <c r="B1876" s="32"/>
      <c r="C1876" s="32"/>
      <c r="D1876" s="32"/>
    </row>
    <row r="1877" spans="2:4">
      <c r="B1877" s="32"/>
      <c r="C1877" s="32"/>
      <c r="D1877" s="32"/>
    </row>
    <row r="1878" spans="2:4">
      <c r="B1878" s="32"/>
      <c r="C1878" s="32"/>
      <c r="D1878" s="32"/>
    </row>
    <row r="1879" spans="2:4">
      <c r="B1879" s="32"/>
      <c r="C1879" s="32"/>
      <c r="D1879" s="32"/>
    </row>
    <row r="1880" spans="2:4">
      <c r="B1880" s="32"/>
      <c r="C1880" s="32"/>
      <c r="D1880" s="32"/>
    </row>
    <row r="1881" spans="2:4">
      <c r="B1881" s="32"/>
      <c r="C1881" s="32"/>
      <c r="D1881" s="32"/>
    </row>
    <row r="1882" spans="2:4">
      <c r="B1882" s="32"/>
      <c r="C1882" s="32"/>
      <c r="D1882" s="32"/>
    </row>
    <row r="1883" spans="2:4">
      <c r="B1883" s="32"/>
      <c r="C1883" s="32"/>
      <c r="D1883" s="32"/>
    </row>
    <row r="1884" spans="2:4">
      <c r="B1884" s="32"/>
      <c r="C1884" s="32"/>
      <c r="D1884" s="32"/>
    </row>
    <row r="1885" spans="2:4">
      <c r="B1885" s="32"/>
      <c r="C1885" s="32"/>
      <c r="D1885" s="32"/>
    </row>
    <row r="1886" spans="2:4">
      <c r="B1886" s="32"/>
      <c r="C1886" s="32"/>
      <c r="D1886" s="32"/>
    </row>
    <row r="1887" spans="2:4">
      <c r="B1887" s="32"/>
      <c r="C1887" s="32"/>
      <c r="D1887" s="32"/>
    </row>
    <row r="1888" spans="2:4">
      <c r="B1888" s="32"/>
      <c r="C1888" s="32"/>
      <c r="D1888" s="32"/>
    </row>
    <row r="1889" spans="2:4">
      <c r="B1889" s="32"/>
      <c r="C1889" s="32"/>
      <c r="D1889" s="32"/>
    </row>
    <row r="1890" spans="2:4">
      <c r="B1890" s="32"/>
      <c r="C1890" s="32"/>
      <c r="D1890" s="32"/>
    </row>
    <row r="1891" spans="2:4">
      <c r="B1891" s="32"/>
      <c r="C1891" s="32"/>
      <c r="D1891" s="32"/>
    </row>
    <row r="1892" spans="2:4">
      <c r="B1892" s="32"/>
      <c r="C1892" s="32"/>
      <c r="D1892" s="32"/>
    </row>
    <row r="1893" spans="2:4">
      <c r="B1893" s="32"/>
      <c r="C1893" s="32"/>
      <c r="D1893" s="32"/>
    </row>
    <row r="1894" spans="2:4">
      <c r="B1894" s="32"/>
      <c r="C1894" s="32"/>
      <c r="D1894" s="32"/>
    </row>
    <row r="1895" spans="2:4">
      <c r="B1895" s="32"/>
      <c r="C1895" s="32"/>
      <c r="D1895" s="32"/>
    </row>
    <row r="1896" spans="2:4">
      <c r="B1896" s="32"/>
      <c r="C1896" s="32"/>
      <c r="D1896" s="32"/>
    </row>
    <row r="1897" spans="2:4">
      <c r="B1897" s="32"/>
      <c r="C1897" s="32"/>
      <c r="D1897" s="32"/>
    </row>
    <row r="1898" spans="2:4">
      <c r="B1898" s="32"/>
      <c r="C1898" s="32"/>
      <c r="D1898" s="32"/>
    </row>
    <row r="1899" spans="2:4">
      <c r="B1899" s="32"/>
      <c r="C1899" s="32"/>
      <c r="D1899" s="32"/>
    </row>
    <row r="1900" spans="2:4">
      <c r="B1900" s="32"/>
      <c r="C1900" s="32"/>
      <c r="D1900" s="32"/>
    </row>
    <row r="1901" spans="2:4">
      <c r="B1901" s="32"/>
      <c r="C1901" s="32"/>
      <c r="D1901" s="32"/>
    </row>
    <row r="1902" spans="2:4">
      <c r="B1902" s="32"/>
      <c r="C1902" s="32"/>
      <c r="D1902" s="32"/>
    </row>
    <row r="1903" spans="2:4">
      <c r="B1903" s="32"/>
      <c r="C1903" s="32"/>
      <c r="D1903" s="32"/>
    </row>
    <row r="1904" spans="2:4">
      <c r="B1904" s="32"/>
      <c r="C1904" s="32"/>
      <c r="D1904" s="32"/>
    </row>
    <row r="1905" spans="2:4">
      <c r="B1905" s="32"/>
      <c r="C1905" s="32"/>
      <c r="D1905" s="32"/>
    </row>
    <row r="1906" spans="2:4">
      <c r="B1906" s="32"/>
      <c r="C1906" s="32"/>
      <c r="D1906" s="32"/>
    </row>
    <row r="1907" spans="2:4">
      <c r="B1907" s="32"/>
      <c r="C1907" s="32"/>
      <c r="D1907" s="32"/>
    </row>
    <row r="1908" spans="2:4">
      <c r="B1908" s="32"/>
      <c r="C1908" s="32"/>
      <c r="D1908" s="32"/>
    </row>
    <row r="1909" spans="2:4">
      <c r="B1909" s="32"/>
      <c r="C1909" s="32"/>
      <c r="D1909" s="32"/>
    </row>
    <row r="1910" spans="2:4">
      <c r="B1910" s="32"/>
      <c r="C1910" s="32"/>
      <c r="D1910" s="32"/>
    </row>
    <row r="1911" spans="2:4">
      <c r="B1911" s="32"/>
      <c r="C1911" s="32"/>
      <c r="D1911" s="32"/>
    </row>
    <row r="1912" spans="2:4">
      <c r="B1912" s="32"/>
      <c r="C1912" s="32"/>
      <c r="D1912" s="32"/>
    </row>
    <row r="1913" spans="2:4">
      <c r="B1913" s="32"/>
      <c r="C1913" s="32"/>
      <c r="D1913" s="32"/>
    </row>
    <row r="1914" spans="2:4">
      <c r="B1914" s="32"/>
      <c r="C1914" s="32"/>
      <c r="D1914" s="32"/>
    </row>
    <row r="1915" spans="2:4">
      <c r="B1915" s="32"/>
      <c r="C1915" s="32"/>
      <c r="D1915" s="32"/>
    </row>
    <row r="1916" spans="2:4">
      <c r="B1916" s="32"/>
      <c r="C1916" s="32"/>
      <c r="D1916" s="32"/>
    </row>
    <row r="1917" spans="2:4">
      <c r="B1917" s="32"/>
      <c r="C1917" s="32"/>
      <c r="D1917" s="32"/>
    </row>
    <row r="1918" spans="2:4">
      <c r="B1918" s="32"/>
      <c r="C1918" s="32"/>
      <c r="D1918" s="32"/>
    </row>
    <row r="1919" spans="2:4">
      <c r="B1919" s="32"/>
      <c r="C1919" s="32"/>
      <c r="D1919" s="32"/>
    </row>
    <row r="1920" spans="2:4">
      <c r="B1920" s="32"/>
      <c r="C1920" s="32"/>
      <c r="D1920" s="32"/>
    </row>
    <row r="1921" spans="2:4">
      <c r="B1921" s="32"/>
      <c r="C1921" s="32"/>
      <c r="D1921" s="32"/>
    </row>
    <row r="1922" spans="2:4">
      <c r="B1922" s="32"/>
      <c r="C1922" s="32"/>
      <c r="D1922" s="32"/>
    </row>
    <row r="1923" spans="2:4">
      <c r="B1923" s="32"/>
      <c r="C1923" s="32"/>
      <c r="D1923" s="32"/>
    </row>
    <row r="1924" spans="2:4">
      <c r="B1924" s="32"/>
      <c r="C1924" s="32"/>
      <c r="D1924" s="32"/>
    </row>
    <row r="1925" spans="2:4">
      <c r="B1925" s="32"/>
      <c r="C1925" s="32"/>
      <c r="D1925" s="32"/>
    </row>
    <row r="1926" spans="2:4">
      <c r="B1926" s="32"/>
      <c r="C1926" s="32"/>
      <c r="D1926" s="32"/>
    </row>
    <row r="1927" spans="2:4">
      <c r="B1927" s="32"/>
      <c r="C1927" s="32"/>
      <c r="D1927" s="32"/>
    </row>
    <row r="1928" spans="2:4">
      <c r="B1928" s="32"/>
      <c r="C1928" s="32"/>
      <c r="D1928" s="32"/>
    </row>
    <row r="1929" spans="2:4">
      <c r="B1929" s="32"/>
      <c r="C1929" s="32"/>
      <c r="D1929" s="32"/>
    </row>
    <row r="1930" spans="2:4">
      <c r="B1930" s="32"/>
      <c r="C1930" s="32"/>
      <c r="D1930" s="32"/>
    </row>
    <row r="1931" spans="2:4">
      <c r="B1931" s="32"/>
      <c r="C1931" s="32"/>
      <c r="D1931" s="32"/>
    </row>
    <row r="1932" spans="2:4">
      <c r="B1932" s="32"/>
      <c r="C1932" s="32"/>
      <c r="D1932" s="32"/>
    </row>
    <row r="1933" spans="2:4">
      <c r="B1933" s="32"/>
      <c r="C1933" s="32"/>
      <c r="D1933" s="32"/>
    </row>
    <row r="1934" spans="2:4">
      <c r="B1934" s="32"/>
      <c r="C1934" s="32"/>
      <c r="D1934" s="32"/>
    </row>
    <row r="1935" spans="2:4">
      <c r="B1935" s="32"/>
      <c r="C1935" s="32"/>
      <c r="D1935" s="32"/>
    </row>
    <row r="1936" spans="2:4">
      <c r="B1936" s="32"/>
      <c r="C1936" s="32"/>
      <c r="D1936" s="32"/>
    </row>
    <row r="1937" spans="2:4">
      <c r="B1937" s="32"/>
      <c r="C1937" s="32"/>
      <c r="D1937" s="32"/>
    </row>
    <row r="1938" spans="2:4">
      <c r="B1938" s="32"/>
      <c r="C1938" s="32"/>
      <c r="D1938" s="32"/>
    </row>
    <row r="1939" spans="2:4">
      <c r="B1939" s="32"/>
      <c r="C1939" s="32"/>
      <c r="D1939" s="32"/>
    </row>
    <row r="1940" spans="2:4">
      <c r="B1940" s="32"/>
      <c r="C1940" s="32"/>
      <c r="D1940" s="32"/>
    </row>
    <row r="1941" spans="2:4">
      <c r="B1941" s="32"/>
      <c r="C1941" s="32"/>
      <c r="D1941" s="32"/>
    </row>
    <row r="1942" spans="2:4">
      <c r="B1942" s="32"/>
      <c r="C1942" s="32"/>
      <c r="D1942" s="32"/>
    </row>
    <row r="1943" spans="2:4">
      <c r="B1943" s="32"/>
      <c r="C1943" s="32"/>
      <c r="D1943" s="32"/>
    </row>
    <row r="1944" spans="2:4">
      <c r="B1944" s="32"/>
      <c r="C1944" s="32"/>
      <c r="D1944" s="32"/>
    </row>
    <row r="1945" spans="2:4">
      <c r="B1945" s="32"/>
      <c r="C1945" s="32"/>
      <c r="D1945" s="32"/>
    </row>
    <row r="1946" spans="2:4">
      <c r="B1946" s="32"/>
      <c r="C1946" s="32"/>
      <c r="D1946" s="32"/>
    </row>
    <row r="1947" spans="2:4">
      <c r="B1947" s="32"/>
      <c r="C1947" s="32"/>
      <c r="D1947" s="32"/>
    </row>
    <row r="1948" spans="2:4">
      <c r="B1948" s="32"/>
      <c r="C1948" s="32"/>
      <c r="D1948" s="32"/>
    </row>
    <row r="1949" spans="2:4">
      <c r="B1949" s="32"/>
      <c r="C1949" s="32"/>
      <c r="D1949" s="32"/>
    </row>
    <row r="1950" spans="2:4">
      <c r="B1950" s="32"/>
      <c r="C1950" s="32"/>
      <c r="D1950" s="32"/>
    </row>
    <row r="1951" spans="2:4">
      <c r="B1951" s="32"/>
      <c r="C1951" s="32"/>
      <c r="D1951" s="32"/>
    </row>
    <row r="1952" spans="2:4">
      <c r="B1952" s="32"/>
      <c r="C1952" s="32"/>
      <c r="D1952" s="32"/>
    </row>
    <row r="1953" spans="2:4">
      <c r="B1953" s="32"/>
      <c r="C1953" s="32"/>
      <c r="D1953" s="32"/>
    </row>
    <row r="1954" spans="2:4">
      <c r="B1954" s="32"/>
      <c r="C1954" s="32"/>
      <c r="D1954" s="32"/>
    </row>
    <row r="1955" spans="2:4">
      <c r="B1955" s="32"/>
      <c r="C1955" s="32"/>
      <c r="D1955" s="32"/>
    </row>
    <row r="1956" spans="2:4">
      <c r="B1956" s="32"/>
      <c r="C1956" s="32"/>
      <c r="D1956" s="32"/>
    </row>
    <row r="1957" spans="2:4">
      <c r="B1957" s="32"/>
      <c r="C1957" s="32"/>
      <c r="D1957" s="32"/>
    </row>
    <row r="1958" spans="2:4">
      <c r="B1958" s="32"/>
      <c r="C1958" s="32"/>
      <c r="D1958" s="32"/>
    </row>
    <row r="1959" spans="2:4">
      <c r="B1959" s="32"/>
      <c r="C1959" s="32"/>
      <c r="D1959" s="32"/>
    </row>
    <row r="1960" spans="2:4">
      <c r="B1960" s="32"/>
      <c r="C1960" s="32"/>
      <c r="D1960" s="32"/>
    </row>
    <row r="1961" spans="2:4">
      <c r="B1961" s="32"/>
      <c r="C1961" s="32"/>
      <c r="D1961" s="32"/>
    </row>
    <row r="1962" spans="2:4">
      <c r="B1962" s="32"/>
      <c r="C1962" s="32"/>
      <c r="D1962" s="32"/>
    </row>
    <row r="1963" spans="2:4">
      <c r="B1963" s="32"/>
      <c r="C1963" s="32"/>
      <c r="D1963" s="32"/>
    </row>
    <row r="1964" spans="2:4">
      <c r="B1964" s="32"/>
      <c r="C1964" s="32"/>
      <c r="D1964" s="32"/>
    </row>
    <row r="1965" spans="2:4">
      <c r="B1965" s="32"/>
      <c r="C1965" s="32"/>
      <c r="D1965" s="32"/>
    </row>
    <row r="1966" spans="2:4">
      <c r="B1966" s="32"/>
      <c r="C1966" s="32"/>
      <c r="D1966" s="32"/>
    </row>
    <row r="1967" spans="2:4">
      <c r="B1967" s="32"/>
      <c r="C1967" s="32"/>
      <c r="D1967" s="32"/>
    </row>
    <row r="1968" spans="2:4">
      <c r="B1968" s="32"/>
      <c r="C1968" s="32"/>
      <c r="D1968" s="32"/>
    </row>
    <row r="1969" spans="2:4">
      <c r="B1969" s="32"/>
      <c r="C1969" s="32"/>
      <c r="D1969" s="32"/>
    </row>
    <row r="1970" spans="2:4">
      <c r="B1970" s="32"/>
      <c r="C1970" s="32"/>
      <c r="D1970" s="32"/>
    </row>
    <row r="1971" spans="2:4">
      <c r="B1971" s="32"/>
      <c r="C1971" s="32"/>
      <c r="D1971" s="32"/>
    </row>
    <row r="1972" spans="2:4">
      <c r="B1972" s="32"/>
      <c r="C1972" s="32"/>
      <c r="D1972" s="32"/>
    </row>
    <row r="1973" spans="2:4">
      <c r="B1973" s="32"/>
      <c r="C1973" s="32"/>
      <c r="D1973" s="32"/>
    </row>
    <row r="1974" spans="2:4">
      <c r="B1974" s="32"/>
      <c r="C1974" s="32"/>
      <c r="D1974" s="32"/>
    </row>
    <row r="1975" spans="2:4">
      <c r="B1975" s="32"/>
      <c r="C1975" s="32"/>
      <c r="D1975" s="32"/>
    </row>
    <row r="1976" spans="2:4">
      <c r="B1976" s="32"/>
      <c r="C1976" s="32"/>
      <c r="D1976" s="32"/>
    </row>
    <row r="1977" spans="2:4">
      <c r="B1977" s="32"/>
      <c r="C1977" s="32"/>
      <c r="D1977" s="32"/>
    </row>
    <row r="1978" spans="2:4">
      <c r="B1978" s="32"/>
      <c r="C1978" s="32"/>
      <c r="D1978" s="32"/>
    </row>
    <row r="1979" spans="2:4">
      <c r="B1979" s="32"/>
      <c r="C1979" s="32"/>
      <c r="D1979" s="32"/>
    </row>
    <row r="1980" spans="2:4">
      <c r="B1980" s="32"/>
      <c r="C1980" s="32"/>
      <c r="D1980" s="32"/>
    </row>
    <row r="1981" spans="2:4">
      <c r="B1981" s="32"/>
      <c r="C1981" s="32"/>
      <c r="D1981" s="32"/>
    </row>
    <row r="1982" spans="2:4">
      <c r="B1982" s="32"/>
      <c r="C1982" s="32"/>
      <c r="D1982" s="32"/>
    </row>
    <row r="1983" spans="2:4">
      <c r="B1983" s="32"/>
      <c r="C1983" s="32"/>
      <c r="D1983" s="32"/>
    </row>
    <row r="1984" spans="2:4">
      <c r="B1984" s="32"/>
      <c r="C1984" s="32"/>
      <c r="D1984" s="32"/>
    </row>
    <row r="1985" spans="2:4">
      <c r="B1985" s="32"/>
      <c r="C1985" s="32"/>
      <c r="D1985" s="32"/>
    </row>
    <row r="1986" spans="2:4">
      <c r="B1986" s="32"/>
      <c r="C1986" s="32"/>
      <c r="D1986" s="32"/>
    </row>
    <row r="1987" spans="2:4">
      <c r="B1987" s="32"/>
      <c r="C1987" s="32"/>
      <c r="D1987" s="32"/>
    </row>
    <row r="1988" spans="2:4">
      <c r="B1988" s="32"/>
      <c r="C1988" s="32"/>
      <c r="D1988" s="32"/>
    </row>
    <row r="1989" spans="2:4">
      <c r="B1989" s="32"/>
      <c r="C1989" s="32"/>
      <c r="D1989" s="32"/>
    </row>
    <row r="1990" spans="2:4">
      <c r="B1990" s="32"/>
      <c r="C1990" s="32"/>
      <c r="D1990" s="32"/>
    </row>
    <row r="1991" spans="2:4">
      <c r="B1991" s="32"/>
      <c r="C1991" s="32"/>
      <c r="D1991" s="32"/>
    </row>
    <row r="1992" spans="2:4">
      <c r="B1992" s="32"/>
      <c r="C1992" s="32"/>
      <c r="D1992" s="32"/>
    </row>
    <row r="1993" spans="2:4">
      <c r="B1993" s="32"/>
      <c r="C1993" s="32"/>
      <c r="D1993" s="32"/>
    </row>
    <row r="1994" spans="2:4">
      <c r="B1994" s="32"/>
      <c r="C1994" s="32"/>
      <c r="D1994" s="32"/>
    </row>
    <row r="1995" spans="2:4">
      <c r="B1995" s="32"/>
      <c r="C1995" s="32"/>
      <c r="D1995" s="32"/>
    </row>
    <row r="1996" spans="2:4">
      <c r="B1996" s="32"/>
      <c r="C1996" s="32"/>
      <c r="D1996" s="32"/>
    </row>
    <row r="1997" spans="2:4">
      <c r="B1997" s="32"/>
      <c r="C1997" s="32"/>
      <c r="D1997" s="32"/>
    </row>
    <row r="1998" spans="2:4">
      <c r="B1998" s="32"/>
      <c r="C1998" s="32"/>
      <c r="D1998" s="32"/>
    </row>
    <row r="1999" spans="2:4">
      <c r="B1999" s="32"/>
      <c r="C1999" s="32"/>
      <c r="D1999" s="32"/>
    </row>
    <row r="2000" spans="2:4">
      <c r="B2000" s="32"/>
      <c r="C2000" s="32"/>
      <c r="D2000" s="32"/>
    </row>
    <row r="2001" spans="2:4">
      <c r="B2001" s="32"/>
      <c r="C2001" s="32"/>
      <c r="D2001" s="32"/>
    </row>
    <row r="2002" spans="2:4">
      <c r="B2002" s="32"/>
      <c r="C2002" s="32"/>
      <c r="D2002" s="32"/>
    </row>
    <row r="2003" spans="2:4">
      <c r="B2003" s="32"/>
      <c r="C2003" s="32"/>
      <c r="D2003" s="32"/>
    </row>
    <row r="2004" spans="2:4">
      <c r="B2004" s="32"/>
      <c r="C2004" s="32"/>
      <c r="D2004" s="32"/>
    </row>
    <row r="2005" spans="2:4">
      <c r="B2005" s="32"/>
      <c r="C2005" s="32"/>
      <c r="D2005" s="32"/>
    </row>
    <row r="2006" spans="2:4">
      <c r="B2006" s="32"/>
      <c r="C2006" s="32"/>
      <c r="D2006" s="32"/>
    </row>
    <row r="2007" spans="2:4">
      <c r="B2007" s="32"/>
      <c r="C2007" s="32"/>
      <c r="D2007" s="32"/>
    </row>
    <row r="2008" spans="2:4">
      <c r="B2008" s="32"/>
      <c r="C2008" s="32"/>
      <c r="D2008" s="32"/>
    </row>
    <row r="2009" spans="2:4">
      <c r="B2009" s="32"/>
      <c r="C2009" s="32"/>
      <c r="D2009" s="32"/>
    </row>
    <row r="2010" spans="2:4">
      <c r="B2010" s="32"/>
      <c r="C2010" s="32"/>
      <c r="D2010" s="32"/>
    </row>
    <row r="2011" spans="2:4">
      <c r="B2011" s="32"/>
      <c r="C2011" s="32"/>
      <c r="D2011" s="32"/>
    </row>
    <row r="2012" spans="2:4">
      <c r="B2012" s="32"/>
      <c r="C2012" s="32"/>
      <c r="D2012" s="32"/>
    </row>
    <row r="2013" spans="2:4">
      <c r="B2013" s="32"/>
      <c r="C2013" s="32"/>
      <c r="D2013" s="32"/>
    </row>
    <row r="2014" spans="2:4">
      <c r="B2014" s="32"/>
      <c r="C2014" s="32"/>
      <c r="D2014" s="32"/>
    </row>
    <row r="2015" spans="2:4">
      <c r="B2015" s="32"/>
      <c r="C2015" s="32"/>
      <c r="D2015" s="32"/>
    </row>
    <row r="2016" spans="2:4">
      <c r="B2016" s="32"/>
      <c r="C2016" s="32"/>
      <c r="D2016" s="32"/>
    </row>
    <row r="2017" spans="2:4">
      <c r="B2017" s="32"/>
      <c r="C2017" s="32"/>
      <c r="D2017" s="32"/>
    </row>
    <row r="2018" spans="2:4">
      <c r="B2018" s="32"/>
      <c r="C2018" s="32"/>
      <c r="D2018" s="32"/>
    </row>
    <row r="2019" spans="2:4">
      <c r="B2019" s="32"/>
      <c r="C2019" s="32"/>
      <c r="D2019" s="32"/>
    </row>
    <row r="2020" spans="2:4">
      <c r="B2020" s="32"/>
      <c r="C2020" s="32"/>
      <c r="D2020" s="32"/>
    </row>
    <row r="2021" spans="2:4">
      <c r="B2021" s="32"/>
      <c r="C2021" s="32"/>
      <c r="D2021" s="32"/>
    </row>
    <row r="2022" spans="2:4">
      <c r="B2022" s="32"/>
      <c r="C2022" s="32"/>
      <c r="D2022" s="32"/>
    </row>
    <row r="2023" spans="2:4">
      <c r="B2023" s="32"/>
      <c r="C2023" s="32"/>
      <c r="D2023" s="32"/>
    </row>
    <row r="2024" spans="2:4">
      <c r="B2024" s="32"/>
      <c r="C2024" s="32"/>
      <c r="D2024" s="32"/>
    </row>
    <row r="2025" spans="2:4">
      <c r="B2025" s="32"/>
      <c r="C2025" s="32"/>
      <c r="D2025" s="32"/>
    </row>
    <row r="2026" spans="2:4">
      <c r="B2026" s="32"/>
      <c r="C2026" s="32"/>
      <c r="D2026" s="32"/>
    </row>
    <row r="2027" spans="2:4">
      <c r="B2027" s="32"/>
      <c r="C2027" s="32"/>
      <c r="D2027" s="32"/>
    </row>
    <row r="2028" spans="2:4">
      <c r="B2028" s="32"/>
      <c r="C2028" s="32"/>
      <c r="D2028" s="32"/>
    </row>
    <row r="2029" spans="2:4">
      <c r="B2029" s="32"/>
      <c r="C2029" s="32"/>
      <c r="D2029" s="32"/>
    </row>
    <row r="2030" spans="2:4">
      <c r="B2030" s="32"/>
      <c r="C2030" s="32"/>
      <c r="D2030" s="32"/>
    </row>
    <row r="2031" spans="2:4">
      <c r="B2031" s="32"/>
      <c r="C2031" s="32"/>
      <c r="D2031" s="32"/>
    </row>
    <row r="2032" spans="2:4">
      <c r="B2032" s="32"/>
      <c r="C2032" s="32"/>
      <c r="D2032" s="32"/>
    </row>
    <row r="2033" spans="2:4">
      <c r="B2033" s="32"/>
      <c r="C2033" s="32"/>
      <c r="D2033" s="32"/>
    </row>
    <row r="2034" spans="2:4">
      <c r="B2034" s="32"/>
      <c r="C2034" s="32"/>
      <c r="D2034" s="32"/>
    </row>
    <row r="2035" spans="2:4">
      <c r="B2035" s="32"/>
      <c r="C2035" s="32"/>
      <c r="D2035" s="32"/>
    </row>
    <row r="2036" spans="2:4">
      <c r="B2036" s="32"/>
      <c r="C2036" s="32"/>
      <c r="D2036" s="32"/>
    </row>
    <row r="2037" spans="2:4">
      <c r="B2037" s="32"/>
      <c r="C2037" s="32"/>
      <c r="D2037" s="32"/>
    </row>
    <row r="2038" spans="2:4">
      <c r="B2038" s="32"/>
      <c r="C2038" s="32"/>
      <c r="D2038" s="32"/>
    </row>
    <row r="2039" spans="2:4">
      <c r="B2039" s="32"/>
      <c r="C2039" s="32"/>
      <c r="D2039" s="32"/>
    </row>
    <row r="2040" spans="2:4">
      <c r="B2040" s="32"/>
      <c r="C2040" s="32"/>
      <c r="D2040" s="32"/>
    </row>
    <row r="2041" spans="2:4">
      <c r="B2041" s="32"/>
      <c r="C2041" s="32"/>
      <c r="D2041" s="32"/>
    </row>
    <row r="2042" spans="2:4">
      <c r="B2042" s="32"/>
      <c r="C2042" s="32"/>
      <c r="D2042" s="32"/>
    </row>
    <row r="2043" spans="2:4">
      <c r="B2043" s="32"/>
      <c r="C2043" s="32"/>
      <c r="D2043" s="32"/>
    </row>
    <row r="2044" spans="2:4">
      <c r="B2044" s="32"/>
      <c r="C2044" s="32"/>
      <c r="D2044" s="32"/>
    </row>
    <row r="2045" spans="2:4">
      <c r="B2045" s="32"/>
      <c r="C2045" s="32"/>
      <c r="D2045" s="32"/>
    </row>
    <row r="2046" spans="2:4">
      <c r="B2046" s="32"/>
      <c r="C2046" s="32"/>
      <c r="D2046" s="32"/>
    </row>
    <row r="2047" spans="2:4">
      <c r="B2047" s="32"/>
      <c r="C2047" s="32"/>
      <c r="D2047" s="32"/>
    </row>
    <row r="2048" spans="2:4">
      <c r="B2048" s="32"/>
      <c r="C2048" s="32"/>
      <c r="D2048" s="32"/>
    </row>
    <row r="2049" spans="2:4">
      <c r="B2049" s="32"/>
      <c r="C2049" s="32"/>
      <c r="D2049" s="32"/>
    </row>
    <row r="2050" spans="2:4">
      <c r="B2050" s="32"/>
      <c r="C2050" s="32"/>
      <c r="D2050" s="32"/>
    </row>
    <row r="2051" spans="2:4">
      <c r="B2051" s="32"/>
      <c r="C2051" s="32"/>
      <c r="D2051" s="32"/>
    </row>
    <row r="2052" spans="2:4">
      <c r="B2052" s="32"/>
      <c r="C2052" s="32"/>
      <c r="D2052" s="32"/>
    </row>
    <row r="2053" spans="2:4">
      <c r="B2053" s="32"/>
      <c r="C2053" s="32"/>
      <c r="D2053" s="32"/>
    </row>
    <row r="2054" spans="2:4">
      <c r="B2054" s="32"/>
      <c r="C2054" s="32"/>
      <c r="D2054" s="32"/>
    </row>
    <row r="2055" spans="2:4">
      <c r="B2055" s="32"/>
      <c r="C2055" s="32"/>
      <c r="D2055" s="32"/>
    </row>
    <row r="2056" spans="2:4">
      <c r="B2056" s="32"/>
      <c r="C2056" s="32"/>
      <c r="D2056" s="32"/>
    </row>
    <row r="2057" spans="2:4">
      <c r="B2057" s="32"/>
      <c r="C2057" s="32"/>
      <c r="D2057" s="32"/>
    </row>
    <row r="2058" spans="2:4">
      <c r="B2058" s="32"/>
      <c r="C2058" s="32"/>
      <c r="D2058" s="32"/>
    </row>
    <row r="2059" spans="2:4">
      <c r="B2059" s="32"/>
      <c r="C2059" s="32"/>
      <c r="D2059" s="32"/>
    </row>
    <row r="2060" spans="2:4">
      <c r="B2060" s="32"/>
      <c r="C2060" s="32"/>
      <c r="D2060" s="32"/>
    </row>
    <row r="2061" spans="2:4">
      <c r="B2061" s="32"/>
      <c r="C2061" s="32"/>
      <c r="D2061" s="32"/>
    </row>
    <row r="2062" spans="2:4">
      <c r="B2062" s="32"/>
      <c r="C2062" s="32"/>
      <c r="D2062" s="32"/>
    </row>
    <row r="2063" spans="2:4">
      <c r="B2063" s="32"/>
      <c r="C2063" s="32"/>
      <c r="D2063" s="32"/>
    </row>
    <row r="2064" spans="2:4">
      <c r="B2064" s="32"/>
      <c r="C2064" s="32"/>
      <c r="D2064" s="32"/>
    </row>
    <row r="2065" spans="2:4">
      <c r="B2065" s="32"/>
      <c r="C2065" s="32"/>
      <c r="D2065" s="32"/>
    </row>
    <row r="2066" spans="2:4">
      <c r="B2066" s="32"/>
      <c r="C2066" s="32"/>
      <c r="D2066" s="32"/>
    </row>
    <row r="2067" spans="2:4">
      <c r="B2067" s="32"/>
      <c r="C2067" s="32"/>
      <c r="D2067" s="32"/>
    </row>
    <row r="2068" spans="2:4">
      <c r="B2068" s="32"/>
      <c r="C2068" s="32"/>
      <c r="D2068" s="32"/>
    </row>
    <row r="2069" spans="2:4">
      <c r="B2069" s="32"/>
      <c r="C2069" s="32"/>
      <c r="D2069" s="32"/>
    </row>
    <row r="2070" spans="2:4">
      <c r="B2070" s="32"/>
      <c r="C2070" s="32"/>
      <c r="D2070" s="32"/>
    </row>
    <row r="2071" spans="2:4">
      <c r="B2071" s="32"/>
      <c r="C2071" s="32"/>
      <c r="D2071" s="32"/>
    </row>
    <row r="2072" spans="2:4">
      <c r="B2072" s="32"/>
      <c r="C2072" s="32"/>
      <c r="D2072" s="32"/>
    </row>
    <row r="2073" spans="2:4">
      <c r="B2073" s="32"/>
      <c r="C2073" s="32"/>
      <c r="D2073" s="32"/>
    </row>
    <row r="2074" spans="2:4">
      <c r="B2074" s="32"/>
      <c r="C2074" s="32"/>
      <c r="D2074" s="32"/>
    </row>
    <row r="2075" spans="2:4">
      <c r="B2075" s="32"/>
      <c r="C2075" s="32"/>
      <c r="D2075" s="32"/>
    </row>
    <row r="2076" spans="2:4">
      <c r="B2076" s="32"/>
      <c r="C2076" s="32"/>
      <c r="D2076" s="32"/>
    </row>
    <row r="2077" spans="2:4">
      <c r="B2077" s="32"/>
      <c r="C2077" s="32"/>
      <c r="D2077" s="32"/>
    </row>
    <row r="2078" spans="2:4">
      <c r="B2078" s="32"/>
      <c r="C2078" s="32"/>
      <c r="D2078" s="32"/>
    </row>
    <row r="2079" spans="2:4">
      <c r="B2079" s="32"/>
      <c r="C2079" s="32"/>
      <c r="D2079" s="32"/>
    </row>
    <row r="2080" spans="2:4">
      <c r="B2080" s="32"/>
      <c r="C2080" s="32"/>
      <c r="D2080" s="32"/>
    </row>
    <row r="2081" spans="2:4">
      <c r="B2081" s="32"/>
      <c r="C2081" s="32"/>
      <c r="D2081" s="32"/>
    </row>
    <row r="2082" spans="2:4">
      <c r="B2082" s="32"/>
      <c r="C2082" s="32"/>
      <c r="D2082" s="32"/>
    </row>
    <row r="2083" spans="2:4">
      <c r="B2083" s="32"/>
      <c r="C2083" s="32"/>
      <c r="D2083" s="32"/>
    </row>
    <row r="2084" spans="2:4">
      <c r="B2084" s="32"/>
      <c r="C2084" s="32"/>
      <c r="D2084" s="32"/>
    </row>
    <row r="2085" spans="2:4">
      <c r="B2085" s="32"/>
      <c r="C2085" s="32"/>
      <c r="D2085" s="32"/>
    </row>
    <row r="2086" spans="2:4">
      <c r="B2086" s="32"/>
      <c r="C2086" s="32"/>
      <c r="D2086" s="32"/>
    </row>
    <row r="2087" spans="2:4">
      <c r="B2087" s="32"/>
      <c r="C2087" s="32"/>
      <c r="D2087" s="32"/>
    </row>
    <row r="2088" spans="2:4">
      <c r="B2088" s="32"/>
      <c r="C2088" s="32"/>
      <c r="D2088" s="32"/>
    </row>
    <row r="2089" spans="2:4">
      <c r="B2089" s="32"/>
      <c r="C2089" s="32"/>
      <c r="D2089" s="32"/>
    </row>
    <row r="2090" spans="2:4">
      <c r="B2090" s="32"/>
      <c r="C2090" s="32"/>
      <c r="D2090" s="32"/>
    </row>
    <row r="2091" spans="2:4">
      <c r="B2091" s="32"/>
      <c r="C2091" s="32"/>
      <c r="D2091" s="32"/>
    </row>
    <row r="2092" spans="2:4">
      <c r="B2092" s="32"/>
      <c r="C2092" s="32"/>
      <c r="D2092" s="32"/>
    </row>
    <row r="2093" spans="2:4">
      <c r="B2093" s="32"/>
      <c r="C2093" s="32"/>
      <c r="D2093" s="32"/>
    </row>
    <row r="2094" spans="2:4">
      <c r="B2094" s="32"/>
      <c r="C2094" s="32"/>
      <c r="D2094" s="32"/>
    </row>
    <row r="2095" spans="2:4">
      <c r="B2095" s="32"/>
      <c r="C2095" s="32"/>
      <c r="D2095" s="32"/>
    </row>
    <row r="2096" spans="2:4">
      <c r="B2096" s="32"/>
      <c r="C2096" s="32"/>
      <c r="D2096" s="32"/>
    </row>
    <row r="2097" spans="2:4">
      <c r="B2097" s="32"/>
      <c r="C2097" s="32"/>
      <c r="D2097" s="32"/>
    </row>
    <row r="2098" spans="2:4">
      <c r="B2098" s="32"/>
      <c r="C2098" s="32"/>
      <c r="D2098" s="32"/>
    </row>
    <row r="2099" spans="2:4">
      <c r="B2099" s="32"/>
      <c r="C2099" s="32"/>
      <c r="D2099" s="32"/>
    </row>
    <row r="2100" spans="2:4">
      <c r="B2100" s="32"/>
      <c r="C2100" s="32"/>
      <c r="D2100" s="32"/>
    </row>
    <row r="2101" spans="2:4">
      <c r="B2101" s="32"/>
      <c r="C2101" s="32"/>
      <c r="D2101" s="32"/>
    </row>
    <row r="2102" spans="2:4">
      <c r="B2102" s="32"/>
      <c r="C2102" s="32"/>
      <c r="D2102" s="32"/>
    </row>
    <row r="2103" spans="2:4">
      <c r="B2103" s="32"/>
      <c r="C2103" s="32"/>
      <c r="D2103" s="32"/>
    </row>
    <row r="2104" spans="2:4">
      <c r="B2104" s="32"/>
      <c r="C2104" s="32"/>
      <c r="D2104" s="32"/>
    </row>
    <row r="2105" spans="2:4">
      <c r="B2105" s="32"/>
      <c r="C2105" s="32"/>
      <c r="D2105" s="32"/>
    </row>
    <row r="2106" spans="2:4">
      <c r="B2106" s="32"/>
      <c r="C2106" s="32"/>
      <c r="D2106" s="32"/>
    </row>
    <row r="2107" spans="2:4">
      <c r="B2107" s="32"/>
      <c r="C2107" s="32"/>
      <c r="D2107" s="32"/>
    </row>
    <row r="2108" spans="2:4">
      <c r="B2108" s="32"/>
      <c r="C2108" s="32"/>
      <c r="D2108" s="32"/>
    </row>
    <row r="2109" spans="2:4">
      <c r="B2109" s="32"/>
      <c r="C2109" s="32"/>
      <c r="D2109" s="32"/>
    </row>
    <row r="2110" spans="2:4">
      <c r="B2110" s="32"/>
      <c r="C2110" s="32"/>
      <c r="D2110" s="32"/>
    </row>
    <row r="2111" spans="2:4">
      <c r="B2111" s="32"/>
      <c r="C2111" s="32"/>
      <c r="D2111" s="32"/>
    </row>
    <row r="2112" spans="2:4">
      <c r="B2112" s="32"/>
      <c r="C2112" s="32"/>
      <c r="D2112" s="32"/>
    </row>
    <row r="2113" spans="2:4">
      <c r="B2113" s="32"/>
      <c r="C2113" s="32"/>
      <c r="D2113" s="32"/>
    </row>
    <row r="2114" spans="2:4">
      <c r="B2114" s="32"/>
      <c r="C2114" s="32"/>
      <c r="D2114" s="32"/>
    </row>
    <row r="2115" spans="2:4">
      <c r="B2115" s="32"/>
      <c r="C2115" s="32"/>
      <c r="D2115" s="32"/>
    </row>
    <row r="2116" spans="2:4">
      <c r="B2116" s="32"/>
      <c r="C2116" s="32"/>
      <c r="D2116" s="32"/>
    </row>
    <row r="2117" spans="2:4">
      <c r="B2117" s="32"/>
      <c r="C2117" s="32"/>
      <c r="D2117" s="32"/>
    </row>
    <row r="2118" spans="2:4">
      <c r="B2118" s="32"/>
      <c r="C2118" s="32"/>
      <c r="D2118" s="32"/>
    </row>
    <row r="2119" spans="2:4">
      <c r="B2119" s="32"/>
      <c r="C2119" s="32"/>
      <c r="D2119" s="32"/>
    </row>
    <row r="2120" spans="2:4">
      <c r="B2120" s="32"/>
      <c r="C2120" s="32"/>
      <c r="D2120" s="32"/>
    </row>
    <row r="2121" spans="2:4">
      <c r="B2121" s="32"/>
      <c r="C2121" s="32"/>
      <c r="D2121" s="32"/>
    </row>
    <row r="2122" spans="2:4">
      <c r="B2122" s="32"/>
      <c r="C2122" s="32"/>
      <c r="D2122" s="32"/>
    </row>
    <row r="2123" spans="2:4">
      <c r="B2123" s="32"/>
      <c r="C2123" s="32"/>
      <c r="D2123" s="32"/>
    </row>
    <row r="2124" spans="2:4">
      <c r="B2124" s="32"/>
      <c r="C2124" s="32"/>
      <c r="D2124" s="32"/>
    </row>
    <row r="2125" spans="2:4">
      <c r="B2125" s="32"/>
      <c r="C2125" s="32"/>
      <c r="D2125" s="32"/>
    </row>
    <row r="2126" spans="2:4">
      <c r="B2126" s="32"/>
      <c r="C2126" s="32"/>
      <c r="D2126" s="32"/>
    </row>
    <row r="2127" spans="2:4">
      <c r="B2127" s="32"/>
      <c r="C2127" s="32"/>
      <c r="D2127" s="32"/>
    </row>
    <row r="2128" spans="2:4">
      <c r="B2128" s="32"/>
      <c r="C2128" s="32"/>
      <c r="D2128" s="32"/>
    </row>
    <row r="2129" spans="2:4">
      <c r="B2129" s="32"/>
      <c r="C2129" s="32"/>
      <c r="D2129" s="32"/>
    </row>
    <row r="2130" spans="2:4">
      <c r="B2130" s="32"/>
      <c r="C2130" s="32"/>
      <c r="D2130" s="32"/>
    </row>
    <row r="2131" spans="2:4">
      <c r="B2131" s="32"/>
      <c r="C2131" s="32"/>
      <c r="D2131" s="32"/>
    </row>
    <row r="2132" spans="2:4">
      <c r="B2132" s="32"/>
      <c r="C2132" s="32"/>
      <c r="D2132" s="32"/>
    </row>
    <row r="2133" spans="2:4">
      <c r="B2133" s="32"/>
      <c r="C2133" s="32"/>
      <c r="D2133" s="32"/>
    </row>
    <row r="2134" spans="2:4">
      <c r="B2134" s="32"/>
      <c r="C2134" s="32"/>
      <c r="D2134" s="32"/>
    </row>
    <row r="2135" spans="2:4">
      <c r="B2135" s="32"/>
      <c r="C2135" s="32"/>
      <c r="D2135" s="32"/>
    </row>
    <row r="2136" spans="2:4">
      <c r="B2136" s="32"/>
      <c r="C2136" s="32"/>
      <c r="D2136" s="32"/>
    </row>
    <row r="2137" spans="2:4">
      <c r="B2137" s="32"/>
      <c r="C2137" s="32"/>
      <c r="D2137" s="32"/>
    </row>
    <row r="2138" spans="2:4">
      <c r="B2138" s="32"/>
      <c r="C2138" s="32"/>
      <c r="D2138" s="32"/>
    </row>
    <row r="2139" spans="2:4">
      <c r="B2139" s="32"/>
      <c r="C2139" s="32"/>
      <c r="D2139" s="32"/>
    </row>
    <row r="2140" spans="2:4">
      <c r="B2140" s="32"/>
      <c r="C2140" s="32"/>
      <c r="D2140" s="32"/>
    </row>
    <row r="2141" spans="2:4">
      <c r="B2141" s="32"/>
      <c r="C2141" s="32"/>
      <c r="D2141" s="32"/>
    </row>
    <row r="2142" spans="2:4">
      <c r="B2142" s="32"/>
      <c r="C2142" s="32"/>
      <c r="D2142" s="32"/>
    </row>
    <row r="2143" spans="2:4">
      <c r="B2143" s="32"/>
      <c r="C2143" s="32"/>
      <c r="D2143" s="32"/>
    </row>
    <row r="2144" spans="2:4">
      <c r="B2144" s="32"/>
      <c r="C2144" s="32"/>
      <c r="D2144" s="32"/>
    </row>
    <row r="2145" spans="2:4">
      <c r="B2145" s="32"/>
      <c r="C2145" s="32"/>
      <c r="D2145" s="32"/>
    </row>
    <row r="2146" spans="2:4">
      <c r="B2146" s="32"/>
      <c r="C2146" s="32"/>
      <c r="D2146" s="32"/>
    </row>
    <row r="2147" spans="2:4">
      <c r="B2147" s="32"/>
      <c r="C2147" s="32"/>
      <c r="D2147" s="32"/>
    </row>
    <row r="2148" spans="2:4">
      <c r="B2148" s="32"/>
      <c r="C2148" s="32"/>
      <c r="D2148" s="32"/>
    </row>
    <row r="2149" spans="2:4">
      <c r="B2149" s="32"/>
      <c r="C2149" s="32"/>
      <c r="D2149" s="32"/>
    </row>
    <row r="2150" spans="2:4">
      <c r="B2150" s="32"/>
      <c r="C2150" s="32"/>
      <c r="D2150" s="32"/>
    </row>
    <row r="2151" spans="2:4">
      <c r="B2151" s="32"/>
      <c r="C2151" s="32"/>
      <c r="D2151" s="32"/>
    </row>
    <row r="2152" spans="2:4">
      <c r="B2152" s="32"/>
      <c r="C2152" s="32"/>
      <c r="D2152" s="32"/>
    </row>
    <row r="2153" spans="2:4">
      <c r="B2153" s="32"/>
      <c r="C2153" s="32"/>
      <c r="D2153" s="32"/>
    </row>
    <row r="2154" spans="2:4">
      <c r="B2154" s="32"/>
      <c r="C2154" s="32"/>
      <c r="D2154" s="32"/>
    </row>
    <row r="2155" spans="2:4">
      <c r="B2155" s="32"/>
      <c r="C2155" s="32"/>
      <c r="D2155" s="32"/>
    </row>
    <row r="2156" spans="2:4">
      <c r="B2156" s="32"/>
      <c r="C2156" s="32"/>
      <c r="D2156" s="32"/>
    </row>
    <row r="2157" spans="2:4">
      <c r="B2157" s="32"/>
      <c r="C2157" s="32"/>
      <c r="D2157" s="32"/>
    </row>
    <row r="2158" spans="2:4">
      <c r="B2158" s="32"/>
      <c r="C2158" s="32"/>
      <c r="D2158" s="32"/>
    </row>
    <row r="2159" spans="2:4">
      <c r="B2159" s="32"/>
      <c r="C2159" s="32"/>
      <c r="D2159" s="32"/>
    </row>
    <row r="2160" spans="2:4">
      <c r="B2160" s="32"/>
      <c r="C2160" s="32"/>
      <c r="D2160" s="32"/>
    </row>
    <row r="2161" spans="2:4">
      <c r="B2161" s="32"/>
      <c r="C2161" s="32"/>
      <c r="D2161" s="32"/>
    </row>
    <row r="2162" spans="2:4">
      <c r="B2162" s="32"/>
      <c r="C2162" s="32"/>
      <c r="D2162" s="32"/>
    </row>
    <row r="2163" spans="2:4">
      <c r="B2163" s="32"/>
      <c r="C2163" s="32"/>
      <c r="D2163" s="32"/>
    </row>
    <row r="2164" spans="2:4">
      <c r="B2164" s="32"/>
      <c r="C2164" s="32"/>
      <c r="D2164" s="32"/>
    </row>
    <row r="2165" spans="2:4">
      <c r="B2165" s="32"/>
      <c r="C2165" s="32"/>
      <c r="D2165" s="32"/>
    </row>
    <row r="2166" spans="2:4">
      <c r="B2166" s="32"/>
      <c r="C2166" s="32"/>
      <c r="D2166" s="32"/>
    </row>
    <row r="2167" spans="2:4">
      <c r="B2167" s="32"/>
      <c r="C2167" s="32"/>
      <c r="D2167" s="32"/>
    </row>
    <row r="2168" spans="2:4">
      <c r="B2168" s="32"/>
      <c r="C2168" s="32"/>
      <c r="D2168" s="32"/>
    </row>
    <row r="2169" spans="2:4">
      <c r="B2169" s="32"/>
      <c r="C2169" s="32"/>
      <c r="D2169" s="32"/>
    </row>
    <row r="2170" spans="2:4">
      <c r="B2170" s="32"/>
      <c r="C2170" s="32"/>
      <c r="D2170" s="32"/>
    </row>
    <row r="2171" spans="2:4">
      <c r="B2171" s="32"/>
      <c r="C2171" s="32"/>
      <c r="D2171" s="32"/>
    </row>
    <row r="2172" spans="2:4">
      <c r="B2172" s="32"/>
      <c r="C2172" s="32"/>
      <c r="D2172" s="32"/>
    </row>
    <row r="2173" spans="2:4">
      <c r="B2173" s="32"/>
      <c r="C2173" s="32"/>
      <c r="D2173" s="32"/>
    </row>
    <row r="2174" spans="2:4">
      <c r="B2174" s="32"/>
      <c r="C2174" s="32"/>
      <c r="D2174" s="32"/>
    </row>
    <row r="2175" spans="2:4">
      <c r="B2175" s="32"/>
      <c r="C2175" s="32"/>
      <c r="D2175" s="32"/>
    </row>
    <row r="2176" spans="2:4">
      <c r="B2176" s="32"/>
      <c r="C2176" s="32"/>
      <c r="D2176" s="32"/>
    </row>
    <row r="2177" spans="2:4">
      <c r="B2177" s="32"/>
      <c r="C2177" s="32"/>
      <c r="D2177" s="32"/>
    </row>
    <row r="2178" spans="2:4">
      <c r="B2178" s="32"/>
      <c r="C2178" s="32"/>
      <c r="D2178" s="32"/>
    </row>
    <row r="2179" spans="2:4">
      <c r="B2179" s="32"/>
      <c r="C2179" s="32"/>
      <c r="D2179" s="32"/>
    </row>
    <row r="2180" spans="2:4">
      <c r="B2180" s="32"/>
      <c r="C2180" s="32"/>
      <c r="D2180" s="32"/>
    </row>
    <row r="2181" spans="2:4">
      <c r="B2181" s="32"/>
      <c r="C2181" s="32"/>
      <c r="D2181" s="32"/>
    </row>
    <row r="2182" spans="2:4">
      <c r="B2182" s="32"/>
      <c r="C2182" s="32"/>
      <c r="D2182" s="32"/>
    </row>
    <row r="2183" spans="2:4">
      <c r="B2183" s="32"/>
      <c r="C2183" s="32"/>
      <c r="D2183" s="32"/>
    </row>
    <row r="2184" spans="2:4">
      <c r="B2184" s="32"/>
      <c r="C2184" s="32"/>
      <c r="D2184" s="32"/>
    </row>
    <row r="2185" spans="2:4">
      <c r="B2185" s="32"/>
      <c r="C2185" s="32"/>
      <c r="D2185" s="32"/>
    </row>
    <row r="2186" spans="2:4">
      <c r="B2186" s="32"/>
      <c r="C2186" s="32"/>
      <c r="D2186" s="32"/>
    </row>
    <row r="2187" spans="2:4">
      <c r="B2187" s="32"/>
      <c r="C2187" s="32"/>
      <c r="D2187" s="32"/>
    </row>
    <row r="2188" spans="2:4">
      <c r="B2188" s="32"/>
      <c r="C2188" s="32"/>
      <c r="D2188" s="32"/>
    </row>
    <row r="2189" spans="2:4">
      <c r="B2189" s="32"/>
      <c r="C2189" s="32"/>
      <c r="D2189" s="32"/>
    </row>
    <row r="2190" spans="2:4">
      <c r="B2190" s="32"/>
      <c r="C2190" s="32"/>
      <c r="D2190" s="32"/>
    </row>
    <row r="2191" spans="2:4">
      <c r="B2191" s="32"/>
      <c r="C2191" s="32"/>
      <c r="D2191" s="32"/>
    </row>
    <row r="2192" spans="2:4">
      <c r="B2192" s="32"/>
      <c r="C2192" s="32"/>
      <c r="D2192" s="32"/>
    </row>
    <row r="2193" spans="2:4">
      <c r="B2193" s="32"/>
      <c r="C2193" s="32"/>
      <c r="D2193" s="32"/>
    </row>
    <row r="2194" spans="2:4">
      <c r="B2194" s="32"/>
      <c r="C2194" s="32"/>
      <c r="D2194" s="32"/>
    </row>
    <row r="2195" spans="2:4">
      <c r="B2195" s="32"/>
      <c r="C2195" s="32"/>
      <c r="D2195" s="32"/>
    </row>
    <row r="2196" spans="2:4">
      <c r="B2196" s="32"/>
      <c r="C2196" s="32"/>
      <c r="D2196" s="32"/>
    </row>
    <row r="2197" spans="2:4">
      <c r="B2197" s="32"/>
      <c r="C2197" s="32"/>
      <c r="D2197" s="32"/>
    </row>
    <row r="2198" spans="2:4">
      <c r="B2198" s="32"/>
      <c r="C2198" s="32"/>
      <c r="D2198" s="32"/>
    </row>
    <row r="2199" spans="2:4">
      <c r="B2199" s="32"/>
      <c r="C2199" s="32"/>
      <c r="D2199" s="32"/>
    </row>
    <row r="2200" spans="2:4">
      <c r="B2200" s="32"/>
      <c r="C2200" s="32"/>
      <c r="D2200" s="32"/>
    </row>
    <row r="2201" spans="2:4">
      <c r="B2201" s="32"/>
      <c r="C2201" s="32"/>
      <c r="D2201" s="32"/>
    </row>
    <row r="2202" spans="2:4">
      <c r="B2202" s="32"/>
      <c r="C2202" s="32"/>
      <c r="D2202" s="32"/>
    </row>
    <row r="2203" spans="2:4">
      <c r="B2203" s="32"/>
      <c r="C2203" s="32"/>
      <c r="D2203" s="32"/>
    </row>
    <row r="2204" spans="2:4">
      <c r="B2204" s="32"/>
      <c r="C2204" s="32"/>
      <c r="D2204" s="32"/>
    </row>
    <row r="2205" spans="2:4">
      <c r="B2205" s="32"/>
      <c r="C2205" s="32"/>
      <c r="D2205" s="32"/>
    </row>
    <row r="2206" spans="2:4">
      <c r="B2206" s="32"/>
      <c r="C2206" s="32"/>
      <c r="D2206" s="32"/>
    </row>
    <row r="2207" spans="2:4">
      <c r="B2207" s="32"/>
      <c r="C2207" s="32"/>
      <c r="D2207" s="32"/>
    </row>
    <row r="2208" spans="2:4">
      <c r="B2208" s="32"/>
      <c r="C2208" s="32"/>
      <c r="D2208" s="32"/>
    </row>
    <row r="2209" spans="2:4">
      <c r="B2209" s="32"/>
      <c r="C2209" s="32"/>
      <c r="D2209" s="32"/>
    </row>
    <row r="2210" spans="2:4">
      <c r="B2210" s="32"/>
      <c r="C2210" s="32"/>
      <c r="D2210" s="32"/>
    </row>
    <row r="2211" spans="2:4">
      <c r="B2211" s="32"/>
      <c r="C2211" s="32"/>
      <c r="D2211" s="32"/>
    </row>
    <row r="2212" spans="2:4">
      <c r="B2212" s="32"/>
      <c r="C2212" s="32"/>
      <c r="D2212" s="32"/>
    </row>
    <row r="2213" spans="2:4">
      <c r="B2213" s="32"/>
      <c r="C2213" s="32"/>
      <c r="D2213" s="32"/>
    </row>
    <row r="2214" spans="2:4">
      <c r="B2214" s="32"/>
      <c r="C2214" s="32"/>
      <c r="D2214" s="32"/>
    </row>
    <row r="2215" spans="2:4">
      <c r="B2215" s="32"/>
      <c r="C2215" s="32"/>
      <c r="D2215" s="32"/>
    </row>
    <row r="2216" spans="2:4">
      <c r="B2216" s="32"/>
      <c r="C2216" s="32"/>
      <c r="D2216" s="32"/>
    </row>
    <row r="2217" spans="2:4">
      <c r="B2217" s="32"/>
      <c r="C2217" s="32"/>
      <c r="D2217" s="32"/>
    </row>
    <row r="2218" spans="2:4">
      <c r="B2218" s="32"/>
      <c r="C2218" s="32"/>
      <c r="D2218" s="32"/>
    </row>
    <row r="2219" spans="2:4">
      <c r="B2219" s="32"/>
      <c r="C2219" s="32"/>
      <c r="D2219" s="32"/>
    </row>
    <row r="2220" spans="2:4">
      <c r="B2220" s="32"/>
      <c r="C2220" s="32"/>
      <c r="D2220" s="32"/>
    </row>
    <row r="2221" spans="2:4">
      <c r="B2221" s="32"/>
      <c r="C2221" s="32"/>
      <c r="D2221" s="32"/>
    </row>
    <row r="2222" spans="2:4">
      <c r="B2222" s="32"/>
      <c r="C2222" s="32"/>
      <c r="D2222" s="32"/>
    </row>
    <row r="2223" spans="2:4">
      <c r="B2223" s="32"/>
      <c r="C2223" s="32"/>
      <c r="D2223" s="32"/>
    </row>
    <row r="2224" spans="2:4">
      <c r="B2224" s="32"/>
      <c r="C2224" s="32"/>
      <c r="D2224" s="32"/>
    </row>
    <row r="2225" spans="2:4">
      <c r="B2225" s="32"/>
      <c r="C2225" s="32"/>
      <c r="D2225" s="32"/>
    </row>
    <row r="2226" spans="2:4">
      <c r="B2226" s="32"/>
      <c r="C2226" s="32"/>
      <c r="D2226" s="32"/>
    </row>
    <row r="2227" spans="2:4">
      <c r="B2227" s="32"/>
      <c r="C2227" s="32"/>
      <c r="D2227" s="32"/>
    </row>
    <row r="2228" spans="2:4">
      <c r="B2228" s="32"/>
      <c r="C2228" s="32"/>
      <c r="D2228" s="32"/>
    </row>
    <row r="2229" spans="2:4">
      <c r="B2229" s="32"/>
      <c r="C2229" s="32"/>
      <c r="D2229" s="32"/>
    </row>
    <row r="2230" spans="2:4">
      <c r="B2230" s="32"/>
      <c r="C2230" s="32"/>
      <c r="D2230" s="32"/>
    </row>
    <row r="2231" spans="2:4">
      <c r="B2231" s="32"/>
      <c r="C2231" s="32"/>
      <c r="D2231" s="32"/>
    </row>
    <row r="2232" spans="2:4">
      <c r="B2232" s="32"/>
      <c r="C2232" s="32"/>
      <c r="D2232" s="32"/>
    </row>
    <row r="2233" spans="2:4">
      <c r="B2233" s="32"/>
      <c r="C2233" s="32"/>
      <c r="D2233" s="32"/>
    </row>
    <row r="2234" spans="2:4">
      <c r="B2234" s="32"/>
      <c r="C2234" s="32"/>
      <c r="D2234" s="32"/>
    </row>
    <row r="2235" spans="2:4">
      <c r="B2235" s="32"/>
      <c r="C2235" s="32"/>
      <c r="D2235" s="32"/>
    </row>
    <row r="2236" spans="2:4">
      <c r="B2236" s="32"/>
      <c r="C2236" s="32"/>
      <c r="D2236" s="32"/>
    </row>
    <row r="2237" spans="2:4">
      <c r="B2237" s="32"/>
      <c r="C2237" s="32"/>
      <c r="D2237" s="32"/>
    </row>
    <row r="2238" spans="2:4">
      <c r="B2238" s="32"/>
      <c r="C2238" s="32"/>
      <c r="D2238" s="32"/>
    </row>
    <row r="2239" spans="2:4">
      <c r="B2239" s="32"/>
      <c r="C2239" s="32"/>
      <c r="D2239" s="32"/>
    </row>
    <row r="2240" spans="2:4">
      <c r="B2240" s="32"/>
      <c r="C2240" s="32"/>
      <c r="D2240" s="32"/>
    </row>
    <row r="2241" spans="2:4">
      <c r="B2241" s="32"/>
      <c r="C2241" s="32"/>
      <c r="D2241" s="32"/>
    </row>
    <row r="2242" spans="2:4">
      <c r="B2242" s="32"/>
      <c r="C2242" s="32"/>
      <c r="D2242" s="32"/>
    </row>
    <row r="2243" spans="2:4">
      <c r="B2243" s="32"/>
      <c r="C2243" s="32"/>
      <c r="D2243" s="32"/>
    </row>
    <row r="2244" spans="2:4">
      <c r="B2244" s="32"/>
      <c r="C2244" s="32"/>
      <c r="D2244" s="32"/>
    </row>
    <row r="2245" spans="2:4">
      <c r="B2245" s="32"/>
      <c r="C2245" s="32"/>
      <c r="D2245" s="32"/>
    </row>
    <row r="2246" spans="2:4">
      <c r="B2246" s="32"/>
      <c r="C2246" s="32"/>
      <c r="D2246" s="32"/>
    </row>
    <row r="2247" spans="2:4">
      <c r="B2247" s="32"/>
      <c r="C2247" s="32"/>
      <c r="D2247" s="32"/>
    </row>
    <row r="2248" spans="2:4">
      <c r="B2248" s="32"/>
      <c r="C2248" s="32"/>
      <c r="D2248" s="32"/>
    </row>
    <row r="2249" spans="2:4">
      <c r="B2249" s="32"/>
      <c r="C2249" s="32"/>
      <c r="D2249" s="32"/>
    </row>
    <row r="2250" spans="2:4">
      <c r="B2250" s="32"/>
      <c r="C2250" s="32"/>
      <c r="D2250" s="32"/>
    </row>
    <row r="2251" spans="2:4">
      <c r="B2251" s="32"/>
      <c r="C2251" s="32"/>
      <c r="D2251" s="32"/>
    </row>
    <row r="2252" spans="2:4">
      <c r="B2252" s="32"/>
      <c r="C2252" s="32"/>
      <c r="D2252" s="32"/>
    </row>
    <row r="2253" spans="2:4">
      <c r="B2253" s="32"/>
      <c r="C2253" s="32"/>
      <c r="D2253" s="32"/>
    </row>
    <row r="2254" spans="2:4">
      <c r="B2254" s="32"/>
      <c r="C2254" s="32"/>
      <c r="D2254" s="32"/>
    </row>
    <row r="2255" spans="2:4">
      <c r="B2255" s="32"/>
      <c r="C2255" s="32"/>
      <c r="D2255" s="32"/>
    </row>
    <row r="2256" spans="2:4">
      <c r="B2256" s="32"/>
      <c r="C2256" s="32"/>
      <c r="D2256" s="32"/>
    </row>
    <row r="2257" spans="2:4">
      <c r="B2257" s="32"/>
      <c r="C2257" s="32"/>
      <c r="D2257" s="32"/>
    </row>
    <row r="2258" spans="2:4">
      <c r="B2258" s="32"/>
      <c r="C2258" s="32"/>
      <c r="D2258" s="32"/>
    </row>
    <row r="2259" spans="2:4">
      <c r="B2259" s="32"/>
      <c r="C2259" s="32"/>
      <c r="D2259" s="32"/>
    </row>
    <row r="2260" spans="2:4">
      <c r="B2260" s="32"/>
      <c r="C2260" s="32"/>
      <c r="D2260" s="32"/>
    </row>
    <row r="2261" spans="2:4">
      <c r="B2261" s="32"/>
      <c r="C2261" s="32"/>
      <c r="D2261" s="32"/>
    </row>
    <row r="2262" spans="2:4">
      <c r="B2262" s="32"/>
      <c r="C2262" s="32"/>
      <c r="D2262" s="32"/>
    </row>
    <row r="2263" spans="2:4">
      <c r="B2263" s="32"/>
      <c r="C2263" s="32"/>
      <c r="D2263" s="32"/>
    </row>
    <row r="2264" spans="2:4">
      <c r="B2264" s="32"/>
      <c r="C2264" s="32"/>
      <c r="D2264" s="32"/>
    </row>
    <row r="2265" spans="2:4">
      <c r="B2265" s="32"/>
      <c r="C2265" s="32"/>
      <c r="D2265" s="32"/>
    </row>
    <row r="2266" spans="2:4">
      <c r="B2266" s="32"/>
      <c r="C2266" s="32"/>
      <c r="D2266" s="32"/>
    </row>
    <row r="2267" spans="2:4">
      <c r="B2267" s="32"/>
      <c r="C2267" s="32"/>
      <c r="D2267" s="32"/>
    </row>
    <row r="2268" spans="2:4">
      <c r="B2268" s="32"/>
      <c r="C2268" s="32"/>
      <c r="D2268" s="32"/>
    </row>
    <row r="2269" spans="2:4">
      <c r="B2269" s="32"/>
      <c r="C2269" s="32"/>
      <c r="D2269" s="32"/>
    </row>
    <row r="2270" spans="2:4">
      <c r="B2270" s="32"/>
      <c r="C2270" s="32"/>
      <c r="D2270" s="32"/>
    </row>
    <row r="2271" spans="2:4">
      <c r="B2271" s="32"/>
      <c r="C2271" s="32"/>
      <c r="D2271" s="32"/>
    </row>
    <row r="2272" spans="2:4">
      <c r="B2272" s="32"/>
      <c r="C2272" s="32"/>
      <c r="D2272" s="32"/>
    </row>
    <row r="2273" spans="2:4">
      <c r="B2273" s="32"/>
      <c r="C2273" s="32"/>
      <c r="D2273" s="32"/>
    </row>
    <row r="2274" spans="2:4">
      <c r="B2274" s="32"/>
      <c r="C2274" s="32"/>
      <c r="D2274" s="32"/>
    </row>
    <row r="2275" spans="2:4">
      <c r="B2275" s="32"/>
      <c r="C2275" s="32"/>
      <c r="D2275" s="32"/>
    </row>
    <row r="2276" spans="2:4">
      <c r="B2276" s="32"/>
      <c r="C2276" s="32"/>
      <c r="D2276" s="32"/>
    </row>
    <row r="2277" spans="2:4">
      <c r="B2277" s="32"/>
      <c r="C2277" s="32"/>
      <c r="D2277" s="32"/>
    </row>
    <row r="2278" spans="2:4">
      <c r="B2278" s="32"/>
      <c r="C2278" s="32"/>
      <c r="D2278" s="32"/>
    </row>
    <row r="2279" spans="2:4">
      <c r="B2279" s="32"/>
      <c r="C2279" s="32"/>
      <c r="D2279" s="32"/>
    </row>
    <row r="2280" spans="2:4">
      <c r="B2280" s="32"/>
      <c r="C2280" s="32"/>
      <c r="D2280" s="32"/>
    </row>
    <row r="2281" spans="2:4">
      <c r="B2281" s="32"/>
      <c r="C2281" s="32"/>
      <c r="D2281" s="32"/>
    </row>
    <row r="2282" spans="2:4">
      <c r="B2282" s="32"/>
      <c r="C2282" s="32"/>
      <c r="D2282" s="32"/>
    </row>
    <row r="2283" spans="2:4">
      <c r="B2283" s="32"/>
      <c r="C2283" s="32"/>
      <c r="D2283" s="32"/>
    </row>
    <row r="2284" spans="2:4">
      <c r="B2284" s="32"/>
      <c r="C2284" s="32"/>
      <c r="D2284" s="32"/>
    </row>
    <row r="2285" spans="2:4">
      <c r="B2285" s="32"/>
      <c r="C2285" s="32"/>
      <c r="D2285" s="32"/>
    </row>
    <row r="2286" spans="2:4">
      <c r="B2286" s="32"/>
      <c r="C2286" s="32"/>
      <c r="D2286" s="32"/>
    </row>
    <row r="2287" spans="2:4">
      <c r="B2287" s="32"/>
      <c r="C2287" s="32"/>
      <c r="D2287" s="32"/>
    </row>
    <row r="2288" spans="2:4">
      <c r="B2288" s="32"/>
      <c r="C2288" s="32"/>
      <c r="D2288" s="32"/>
    </row>
    <row r="2289" spans="2:4">
      <c r="B2289" s="32"/>
      <c r="C2289" s="32"/>
      <c r="D2289" s="32"/>
    </row>
    <row r="2290" spans="2:4">
      <c r="B2290" s="32"/>
      <c r="C2290" s="32"/>
      <c r="D2290" s="32"/>
    </row>
    <row r="2291" spans="2:4">
      <c r="B2291" s="32"/>
      <c r="C2291" s="32"/>
      <c r="D2291" s="32"/>
    </row>
    <row r="2292" spans="2:4">
      <c r="B2292" s="32"/>
      <c r="C2292" s="32"/>
      <c r="D2292" s="32"/>
    </row>
    <row r="2293" spans="2:4">
      <c r="B2293" s="32"/>
      <c r="C2293" s="32"/>
      <c r="D2293" s="32"/>
    </row>
    <row r="2294" spans="2:4">
      <c r="B2294" s="32"/>
      <c r="C2294" s="32"/>
      <c r="D2294" s="32"/>
    </row>
    <row r="2295" spans="2:4">
      <c r="B2295" s="32"/>
      <c r="C2295" s="32"/>
      <c r="D2295" s="32"/>
    </row>
    <row r="2296" spans="2:4">
      <c r="B2296" s="32"/>
      <c r="C2296" s="32"/>
      <c r="D2296" s="32"/>
    </row>
    <row r="2297" spans="2:4">
      <c r="B2297" s="32"/>
      <c r="C2297" s="32"/>
      <c r="D2297" s="32"/>
    </row>
    <row r="2298" spans="2:4">
      <c r="B2298" s="32"/>
      <c r="C2298" s="32"/>
      <c r="D2298" s="32"/>
    </row>
    <row r="2299" spans="2:4">
      <c r="B2299" s="32"/>
      <c r="C2299" s="32"/>
      <c r="D2299" s="32"/>
    </row>
    <row r="2300" spans="2:4">
      <c r="B2300" s="32"/>
      <c r="C2300" s="32"/>
      <c r="D2300" s="32"/>
    </row>
    <row r="2301" spans="2:4">
      <c r="B2301" s="32"/>
      <c r="C2301" s="32"/>
      <c r="D2301" s="32"/>
    </row>
    <row r="2302" spans="2:4">
      <c r="B2302" s="32"/>
      <c r="C2302" s="32"/>
      <c r="D2302" s="32"/>
    </row>
    <row r="2303" spans="2:4">
      <c r="B2303" s="32"/>
      <c r="C2303" s="32"/>
      <c r="D2303" s="32"/>
    </row>
    <row r="2304" spans="2:4">
      <c r="B2304" s="32"/>
      <c r="C2304" s="32"/>
      <c r="D2304" s="32"/>
    </row>
    <row r="2305" spans="2:4">
      <c r="B2305" s="32"/>
      <c r="C2305" s="32"/>
      <c r="D2305" s="32"/>
    </row>
    <row r="2306" spans="2:4">
      <c r="B2306" s="32"/>
      <c r="C2306" s="32"/>
      <c r="D2306" s="32"/>
    </row>
    <row r="2307" spans="2:4">
      <c r="B2307" s="32"/>
      <c r="C2307" s="32"/>
      <c r="D2307" s="32"/>
    </row>
    <row r="2308" spans="2:4">
      <c r="B2308" s="32"/>
      <c r="C2308" s="32"/>
      <c r="D2308" s="32"/>
    </row>
    <row r="2309" spans="2:4">
      <c r="B2309" s="32"/>
      <c r="C2309" s="32"/>
      <c r="D2309" s="32"/>
    </row>
    <row r="2310" spans="2:4">
      <c r="B2310" s="32"/>
      <c r="C2310" s="32"/>
      <c r="D2310" s="32"/>
    </row>
    <row r="2311" spans="2:4">
      <c r="B2311" s="32"/>
      <c r="C2311" s="32"/>
      <c r="D2311" s="32"/>
    </row>
    <row r="2312" spans="2:4">
      <c r="B2312" s="32"/>
      <c r="C2312" s="32"/>
      <c r="D2312" s="32"/>
    </row>
    <row r="2313" spans="2:4">
      <c r="B2313" s="32"/>
      <c r="C2313" s="32"/>
      <c r="D2313" s="32"/>
    </row>
    <row r="2314" spans="2:4">
      <c r="B2314" s="32"/>
      <c r="C2314" s="32"/>
      <c r="D2314" s="32"/>
    </row>
    <row r="2315" spans="2:4">
      <c r="B2315" s="32"/>
      <c r="C2315" s="32"/>
      <c r="D2315" s="32"/>
    </row>
    <row r="2316" spans="2:4">
      <c r="B2316" s="32"/>
      <c r="C2316" s="32"/>
      <c r="D2316" s="32"/>
    </row>
    <row r="2317" spans="2:4">
      <c r="B2317" s="32"/>
      <c r="C2317" s="32"/>
      <c r="D2317" s="32"/>
    </row>
    <row r="2318" spans="2:4">
      <c r="B2318" s="32"/>
      <c r="C2318" s="32"/>
      <c r="D2318" s="32"/>
    </row>
    <row r="2319" spans="2:4">
      <c r="B2319" s="32"/>
      <c r="C2319" s="32"/>
      <c r="D2319" s="32"/>
    </row>
    <row r="2320" spans="2:4">
      <c r="B2320" s="32"/>
      <c r="C2320" s="32"/>
      <c r="D2320" s="32"/>
    </row>
    <row r="2321" spans="2:4">
      <c r="B2321" s="32"/>
      <c r="C2321" s="32"/>
      <c r="D2321" s="32"/>
    </row>
    <row r="2322" spans="2:4">
      <c r="B2322" s="32"/>
      <c r="C2322" s="32"/>
      <c r="D2322" s="32"/>
    </row>
    <row r="2323" spans="2:4">
      <c r="B2323" s="32"/>
      <c r="C2323" s="32"/>
      <c r="D2323" s="32"/>
    </row>
    <row r="2324" spans="2:4">
      <c r="B2324" s="32"/>
      <c r="C2324" s="32"/>
      <c r="D2324" s="32"/>
    </row>
    <row r="2325" spans="2:4">
      <c r="B2325" s="32"/>
      <c r="C2325" s="32"/>
      <c r="D2325" s="32"/>
    </row>
    <row r="2326" spans="2:4">
      <c r="B2326" s="32"/>
      <c r="C2326" s="32"/>
      <c r="D2326" s="32"/>
    </row>
    <row r="2327" spans="2:4">
      <c r="B2327" s="32"/>
      <c r="C2327" s="32"/>
      <c r="D2327" s="32"/>
    </row>
    <row r="2328" spans="2:4">
      <c r="B2328" s="32"/>
      <c r="C2328" s="32"/>
      <c r="D2328" s="32"/>
    </row>
    <row r="2329" spans="2:4">
      <c r="B2329" s="32"/>
      <c r="C2329" s="32"/>
      <c r="D2329" s="32"/>
    </row>
    <row r="2330" spans="2:4">
      <c r="B2330" s="32"/>
      <c r="C2330" s="32"/>
      <c r="D2330" s="32"/>
    </row>
    <row r="2331" spans="2:4">
      <c r="B2331" s="32"/>
      <c r="C2331" s="32"/>
      <c r="D2331" s="32"/>
    </row>
    <row r="2332" spans="2:4">
      <c r="B2332" s="32"/>
      <c r="C2332" s="32"/>
      <c r="D2332" s="32"/>
    </row>
    <row r="2333" spans="2:4">
      <c r="B2333" s="32"/>
      <c r="C2333" s="32"/>
      <c r="D2333" s="32"/>
    </row>
    <row r="2334" spans="2:4">
      <c r="B2334" s="32"/>
      <c r="C2334" s="32"/>
      <c r="D2334" s="32"/>
    </row>
    <row r="2335" spans="2:4">
      <c r="B2335" s="32"/>
      <c r="C2335" s="32"/>
      <c r="D2335" s="32"/>
    </row>
    <row r="2336" spans="2:4">
      <c r="B2336" s="32"/>
      <c r="C2336" s="32"/>
      <c r="D2336" s="32"/>
    </row>
    <row r="2337" spans="2:4">
      <c r="B2337" s="32"/>
      <c r="C2337" s="32"/>
      <c r="D2337" s="32"/>
    </row>
    <row r="2338" spans="2:4">
      <c r="B2338" s="32"/>
      <c r="C2338" s="32"/>
      <c r="D2338" s="32"/>
    </row>
    <row r="2339" spans="2:4">
      <c r="B2339" s="32"/>
      <c r="C2339" s="32"/>
      <c r="D2339" s="32"/>
    </row>
    <row r="2340" spans="2:4">
      <c r="B2340" s="32"/>
      <c r="C2340" s="32"/>
      <c r="D2340" s="32"/>
    </row>
    <row r="2341" spans="2:4">
      <c r="B2341" s="32"/>
      <c r="C2341" s="32"/>
      <c r="D2341" s="32"/>
    </row>
    <row r="2342" spans="2:4">
      <c r="B2342" s="32"/>
      <c r="C2342" s="32"/>
      <c r="D2342" s="32"/>
    </row>
    <row r="2343" spans="2:4">
      <c r="B2343" s="32"/>
      <c r="C2343" s="32"/>
      <c r="D2343" s="32"/>
    </row>
    <row r="2344" spans="2:4">
      <c r="B2344" s="32"/>
      <c r="C2344" s="32"/>
      <c r="D2344" s="32"/>
    </row>
    <row r="2345" spans="2:4">
      <c r="B2345" s="32"/>
      <c r="C2345" s="32"/>
      <c r="D2345" s="32"/>
    </row>
    <row r="2346" spans="2:4">
      <c r="B2346" s="32"/>
      <c r="C2346" s="32"/>
      <c r="D2346" s="32"/>
    </row>
    <row r="2347" spans="2:4">
      <c r="B2347" s="32"/>
      <c r="C2347" s="32"/>
      <c r="D2347" s="32"/>
    </row>
    <row r="2348" spans="2:4">
      <c r="B2348" s="32"/>
      <c r="C2348" s="32"/>
      <c r="D2348" s="32"/>
    </row>
    <row r="2349" spans="2:4">
      <c r="B2349" s="32"/>
      <c r="C2349" s="32"/>
      <c r="D2349" s="32"/>
    </row>
    <row r="2350" spans="2:4">
      <c r="B2350" s="32"/>
      <c r="C2350" s="32"/>
      <c r="D2350" s="32"/>
    </row>
    <row r="2351" spans="2:4">
      <c r="B2351" s="32"/>
      <c r="C2351" s="32"/>
      <c r="D2351" s="32"/>
    </row>
    <row r="2352" spans="2:4">
      <c r="B2352" s="32"/>
      <c r="C2352" s="32"/>
      <c r="D2352" s="32"/>
    </row>
    <row r="2353" spans="2:4">
      <c r="B2353" s="32"/>
      <c r="C2353" s="32"/>
      <c r="D2353" s="32"/>
    </row>
    <row r="2354" spans="2:4">
      <c r="B2354" s="32"/>
      <c r="C2354" s="32"/>
      <c r="D2354" s="32"/>
    </row>
    <row r="2355" spans="2:4">
      <c r="B2355" s="32"/>
      <c r="C2355" s="32"/>
      <c r="D2355" s="32"/>
    </row>
    <row r="2356" spans="2:4">
      <c r="B2356" s="32"/>
      <c r="C2356" s="32"/>
      <c r="D2356" s="32"/>
    </row>
    <row r="2357" spans="2:4">
      <c r="B2357" s="32"/>
      <c r="C2357" s="32"/>
      <c r="D2357" s="32"/>
    </row>
    <row r="2358" spans="2:4">
      <c r="B2358" s="32"/>
      <c r="C2358" s="32"/>
      <c r="D2358" s="32"/>
    </row>
    <row r="2359" spans="2:4">
      <c r="B2359" s="32"/>
      <c r="C2359" s="32"/>
      <c r="D2359" s="32"/>
    </row>
    <row r="2360" spans="2:4">
      <c r="B2360" s="32"/>
      <c r="C2360" s="32"/>
      <c r="D2360" s="32"/>
    </row>
    <row r="2361" spans="2:4">
      <c r="B2361" s="32"/>
      <c r="C2361" s="32"/>
      <c r="D2361" s="32"/>
    </row>
    <row r="2362" spans="2:4">
      <c r="B2362" s="32"/>
      <c r="C2362" s="32"/>
      <c r="D2362" s="32"/>
    </row>
    <row r="2363" spans="2:4">
      <c r="B2363" s="32"/>
      <c r="C2363" s="32"/>
      <c r="D2363" s="32"/>
    </row>
    <row r="2364" spans="2:4">
      <c r="B2364" s="32"/>
      <c r="C2364" s="32"/>
      <c r="D2364" s="32"/>
    </row>
    <row r="2365" spans="2:4">
      <c r="B2365" s="32"/>
      <c r="C2365" s="32"/>
      <c r="D2365" s="32"/>
    </row>
    <row r="2366" spans="2:4">
      <c r="B2366" s="32"/>
      <c r="C2366" s="32"/>
      <c r="D2366" s="32"/>
    </row>
    <row r="2367" spans="2:4">
      <c r="B2367" s="32"/>
      <c r="C2367" s="32"/>
      <c r="D2367" s="32"/>
    </row>
    <row r="2368" spans="2:4">
      <c r="B2368" s="32"/>
      <c r="C2368" s="32"/>
      <c r="D2368" s="32"/>
    </row>
    <row r="2369" spans="2:4">
      <c r="B2369" s="32"/>
      <c r="C2369" s="32"/>
      <c r="D2369" s="32"/>
    </row>
    <row r="2370" spans="2:4">
      <c r="B2370" s="32"/>
      <c r="C2370" s="32"/>
      <c r="D2370" s="32"/>
    </row>
    <row r="2371" spans="2:4">
      <c r="B2371" s="32"/>
      <c r="C2371" s="32"/>
      <c r="D2371" s="32"/>
    </row>
    <row r="2372" spans="2:4">
      <c r="B2372" s="32"/>
      <c r="C2372" s="32"/>
      <c r="D2372" s="32"/>
    </row>
    <row r="2373" spans="2:4">
      <c r="B2373" s="32"/>
      <c r="C2373" s="32"/>
      <c r="D2373" s="32"/>
    </row>
    <row r="2374" spans="2:4">
      <c r="B2374" s="32"/>
      <c r="C2374" s="32"/>
      <c r="D2374" s="32"/>
    </row>
    <row r="2375" spans="2:4">
      <c r="B2375" s="32"/>
      <c r="C2375" s="32"/>
      <c r="D2375" s="32"/>
    </row>
    <row r="2376" spans="2:4">
      <c r="B2376" s="32"/>
      <c r="C2376" s="32"/>
      <c r="D2376" s="32"/>
    </row>
    <row r="2377" spans="2:4">
      <c r="B2377" s="32"/>
      <c r="C2377" s="32"/>
      <c r="D2377" s="32"/>
    </row>
    <row r="2378" spans="2:4">
      <c r="B2378" s="32"/>
      <c r="C2378" s="32"/>
      <c r="D2378" s="32"/>
    </row>
    <row r="2379" spans="2:4">
      <c r="B2379" s="32"/>
      <c r="C2379" s="32"/>
      <c r="D2379" s="32"/>
    </row>
    <row r="2380" spans="2:4">
      <c r="B2380" s="32"/>
      <c r="C2380" s="32"/>
      <c r="D2380" s="32"/>
    </row>
    <row r="2381" spans="2:4">
      <c r="B2381" s="32"/>
      <c r="C2381" s="32"/>
      <c r="D2381" s="32"/>
    </row>
    <row r="2382" spans="2:4">
      <c r="B2382" s="32"/>
      <c r="C2382" s="32"/>
      <c r="D2382" s="32"/>
    </row>
    <row r="2383" spans="2:4">
      <c r="B2383" s="32"/>
      <c r="C2383" s="32"/>
      <c r="D2383" s="32"/>
    </row>
    <row r="2384" spans="2:4">
      <c r="B2384" s="32"/>
      <c r="C2384" s="32"/>
      <c r="D2384" s="32"/>
    </row>
    <row r="2385" spans="2:4">
      <c r="B2385" s="32"/>
      <c r="C2385" s="32"/>
      <c r="D2385" s="32"/>
    </row>
    <row r="2386" spans="2:4">
      <c r="B2386" s="32"/>
      <c r="C2386" s="32"/>
      <c r="D2386" s="32"/>
    </row>
    <row r="2387" spans="2:4">
      <c r="B2387" s="32"/>
      <c r="C2387" s="32"/>
      <c r="D2387" s="32"/>
    </row>
    <row r="2388" spans="2:4">
      <c r="B2388" s="32"/>
      <c r="C2388" s="32"/>
      <c r="D2388" s="32"/>
    </row>
    <row r="2389" spans="2:4">
      <c r="B2389" s="32"/>
      <c r="C2389" s="32"/>
      <c r="D2389" s="32"/>
    </row>
    <row r="2390" spans="2:4">
      <c r="B2390" s="32"/>
      <c r="C2390" s="32"/>
      <c r="D2390" s="32"/>
    </row>
    <row r="2391" spans="2:4">
      <c r="B2391" s="32"/>
      <c r="C2391" s="32"/>
      <c r="D2391" s="32"/>
    </row>
    <row r="2392" spans="2:4">
      <c r="B2392" s="32"/>
      <c r="C2392" s="32"/>
      <c r="D2392" s="32"/>
    </row>
    <row r="2393" spans="2:4">
      <c r="B2393" s="32"/>
      <c r="C2393" s="32"/>
      <c r="D2393" s="32"/>
    </row>
    <row r="2394" spans="2:4">
      <c r="B2394" s="32"/>
      <c r="C2394" s="32"/>
      <c r="D2394" s="32"/>
    </row>
    <row r="2395" spans="2:4">
      <c r="B2395" s="32"/>
      <c r="C2395" s="32"/>
      <c r="D2395" s="32"/>
    </row>
    <row r="2396" spans="2:4">
      <c r="B2396" s="32"/>
      <c r="C2396" s="32"/>
      <c r="D2396" s="32"/>
    </row>
    <row r="2397" spans="2:4">
      <c r="B2397" s="32"/>
      <c r="C2397" s="32"/>
      <c r="D2397" s="32"/>
    </row>
    <row r="2398" spans="2:4">
      <c r="B2398" s="32"/>
      <c r="C2398" s="32"/>
      <c r="D2398" s="32"/>
    </row>
    <row r="2399" spans="2:4">
      <c r="B2399" s="32"/>
      <c r="C2399" s="32"/>
      <c r="D2399" s="32"/>
    </row>
    <row r="2400" spans="2:4">
      <c r="B2400" s="32"/>
      <c r="C2400" s="32"/>
      <c r="D2400" s="32"/>
    </row>
    <row r="2401" spans="2:4">
      <c r="B2401" s="32"/>
      <c r="C2401" s="32"/>
      <c r="D2401" s="32"/>
    </row>
    <row r="2402" spans="2:4">
      <c r="B2402" s="32"/>
      <c r="C2402" s="32"/>
      <c r="D2402" s="32"/>
    </row>
    <row r="2403" spans="2:4">
      <c r="B2403" s="32"/>
      <c r="C2403" s="32"/>
      <c r="D2403" s="32"/>
    </row>
    <row r="2404" spans="2:4">
      <c r="B2404" s="32"/>
      <c r="C2404" s="32"/>
      <c r="D2404" s="32"/>
    </row>
    <row r="2405" spans="2:4">
      <c r="B2405" s="32"/>
      <c r="C2405" s="32"/>
      <c r="D2405" s="32"/>
    </row>
    <row r="2406" spans="2:4">
      <c r="B2406" s="32"/>
      <c r="C2406" s="32"/>
      <c r="D2406" s="32"/>
    </row>
    <row r="2407" spans="2:4">
      <c r="B2407" s="32"/>
      <c r="C2407" s="32"/>
      <c r="D2407" s="32"/>
    </row>
    <row r="2408" spans="2:4">
      <c r="B2408" s="32"/>
      <c r="C2408" s="32"/>
      <c r="D2408" s="32"/>
    </row>
    <row r="2409" spans="2:4">
      <c r="B2409" s="32"/>
      <c r="C2409" s="32"/>
      <c r="D2409" s="32"/>
    </row>
    <row r="2410" spans="2:4">
      <c r="B2410" s="32"/>
      <c r="C2410" s="32"/>
      <c r="D2410" s="32"/>
    </row>
    <row r="2411" spans="2:4">
      <c r="B2411" s="32"/>
      <c r="C2411" s="32"/>
      <c r="D2411" s="32"/>
    </row>
    <row r="2412" spans="2:4">
      <c r="B2412" s="32"/>
      <c r="C2412" s="32"/>
      <c r="D2412" s="32"/>
    </row>
    <row r="2413" spans="2:4">
      <c r="B2413" s="32"/>
      <c r="C2413" s="32"/>
      <c r="D2413" s="32"/>
    </row>
    <row r="2414" spans="2:4">
      <c r="B2414" s="32"/>
      <c r="C2414" s="32"/>
      <c r="D2414" s="32"/>
    </row>
    <row r="2415" spans="2:4">
      <c r="B2415" s="32"/>
      <c r="C2415" s="32"/>
      <c r="D2415" s="32"/>
    </row>
    <row r="2416" spans="2:4">
      <c r="B2416" s="32"/>
      <c r="C2416" s="32"/>
      <c r="D2416" s="32"/>
    </row>
    <row r="2417" spans="2:4">
      <c r="B2417" s="32"/>
      <c r="C2417" s="32"/>
      <c r="D2417" s="32"/>
    </row>
    <row r="2418" spans="2:4">
      <c r="B2418" s="32"/>
      <c r="C2418" s="32"/>
      <c r="D2418" s="32"/>
    </row>
    <row r="2419" spans="2:4">
      <c r="B2419" s="32"/>
      <c r="C2419" s="32"/>
      <c r="D2419" s="32"/>
    </row>
    <row r="2420" spans="2:4">
      <c r="B2420" s="32"/>
      <c r="C2420" s="32"/>
      <c r="D2420" s="32"/>
    </row>
    <row r="2421" spans="2:4">
      <c r="B2421" s="32"/>
      <c r="C2421" s="32"/>
      <c r="D2421" s="32"/>
    </row>
    <row r="2422" spans="2:4">
      <c r="B2422" s="32"/>
      <c r="C2422" s="32"/>
      <c r="D2422" s="32"/>
    </row>
    <row r="2423" spans="2:4">
      <c r="B2423" s="32"/>
      <c r="C2423" s="32"/>
      <c r="D2423" s="32"/>
    </row>
    <row r="2424" spans="2:4">
      <c r="B2424" s="32"/>
      <c r="C2424" s="32"/>
      <c r="D2424" s="32"/>
    </row>
    <row r="2425" spans="2:4">
      <c r="B2425" s="32"/>
      <c r="C2425" s="32"/>
      <c r="D2425" s="32"/>
    </row>
    <row r="2426" spans="2:4">
      <c r="B2426" s="32"/>
      <c r="C2426" s="32"/>
      <c r="D2426" s="32"/>
    </row>
    <row r="2427" spans="2:4">
      <c r="B2427" s="32"/>
      <c r="C2427" s="32"/>
      <c r="D2427" s="32"/>
    </row>
    <row r="2428" spans="2:4">
      <c r="B2428" s="32"/>
      <c r="C2428" s="32"/>
      <c r="D2428" s="32"/>
    </row>
    <row r="2429" spans="2:4">
      <c r="B2429" s="32"/>
      <c r="C2429" s="32"/>
      <c r="D2429" s="32"/>
    </row>
    <row r="2430" spans="2:4">
      <c r="B2430" s="32"/>
      <c r="C2430" s="32"/>
      <c r="D2430" s="32"/>
    </row>
    <row r="2431" spans="2:4">
      <c r="B2431" s="32"/>
      <c r="C2431" s="32"/>
      <c r="D2431" s="32"/>
    </row>
    <row r="2432" spans="2:4">
      <c r="B2432" s="32"/>
      <c r="C2432" s="32"/>
      <c r="D2432" s="32"/>
    </row>
    <row r="2433" spans="2:4">
      <c r="B2433" s="32"/>
      <c r="C2433" s="32"/>
      <c r="D2433" s="32"/>
    </row>
    <row r="2434" spans="2:4">
      <c r="B2434" s="32"/>
      <c r="C2434" s="32"/>
      <c r="D2434" s="32"/>
    </row>
    <row r="2435" spans="2:4">
      <c r="B2435" s="32"/>
      <c r="C2435" s="32"/>
      <c r="D2435" s="32"/>
    </row>
    <row r="2436" spans="2:4">
      <c r="B2436" s="32"/>
      <c r="C2436" s="32"/>
      <c r="D2436" s="32"/>
    </row>
    <row r="2437" spans="2:4">
      <c r="B2437" s="32"/>
      <c r="C2437" s="32"/>
      <c r="D2437" s="32"/>
    </row>
    <row r="2438" spans="2:4">
      <c r="B2438" s="32"/>
      <c r="C2438" s="32"/>
      <c r="D2438" s="32"/>
    </row>
    <row r="2439" spans="2:4">
      <c r="B2439" s="32"/>
      <c r="C2439" s="32"/>
      <c r="D2439" s="32"/>
    </row>
    <row r="2440" spans="2:4">
      <c r="B2440" s="32"/>
      <c r="C2440" s="32"/>
      <c r="D2440" s="32"/>
    </row>
    <row r="2441" spans="2:4">
      <c r="B2441" s="32"/>
      <c r="C2441" s="32"/>
      <c r="D2441" s="32"/>
    </row>
    <row r="2442" spans="2:4">
      <c r="B2442" s="32"/>
      <c r="C2442" s="32"/>
      <c r="D2442" s="32"/>
    </row>
    <row r="2443" spans="2:4">
      <c r="B2443" s="32"/>
      <c r="C2443" s="32"/>
      <c r="D2443" s="32"/>
    </row>
    <row r="2444" spans="2:4">
      <c r="B2444" s="32"/>
      <c r="C2444" s="32"/>
      <c r="D2444" s="32"/>
    </row>
    <row r="2445" spans="2:4">
      <c r="B2445" s="32"/>
      <c r="C2445" s="32"/>
      <c r="D2445" s="32"/>
    </row>
    <row r="2446" spans="2:4">
      <c r="B2446" s="32"/>
      <c r="C2446" s="32"/>
      <c r="D2446" s="32"/>
    </row>
    <row r="2447" spans="2:4">
      <c r="B2447" s="32"/>
      <c r="C2447" s="32"/>
      <c r="D2447" s="32"/>
    </row>
    <row r="2448" spans="2:4">
      <c r="B2448" s="32"/>
      <c r="C2448" s="32"/>
      <c r="D2448" s="32"/>
    </row>
    <row r="2449" spans="2:4">
      <c r="B2449" s="32"/>
      <c r="C2449" s="32"/>
      <c r="D2449" s="32"/>
    </row>
    <row r="2450" spans="2:4">
      <c r="B2450" s="32"/>
      <c r="C2450" s="32"/>
      <c r="D2450" s="32"/>
    </row>
    <row r="2451" spans="2:4">
      <c r="B2451" s="32"/>
      <c r="C2451" s="32"/>
      <c r="D2451" s="32"/>
    </row>
    <row r="2452" spans="2:4">
      <c r="B2452" s="32"/>
      <c r="C2452" s="32"/>
      <c r="D2452" s="32"/>
    </row>
    <row r="2453" spans="2:4">
      <c r="B2453" s="32"/>
      <c r="C2453" s="32"/>
      <c r="D2453" s="32"/>
    </row>
    <row r="2454" spans="2:4">
      <c r="B2454" s="32"/>
      <c r="C2454" s="32"/>
      <c r="D2454" s="32"/>
    </row>
    <row r="2455" spans="2:4">
      <c r="B2455" s="32"/>
      <c r="C2455" s="32"/>
      <c r="D2455" s="32"/>
    </row>
    <row r="2456" spans="2:4">
      <c r="B2456" s="32"/>
      <c r="C2456" s="32"/>
      <c r="D2456" s="32"/>
    </row>
    <row r="2457" spans="2:4">
      <c r="B2457" s="32"/>
      <c r="C2457" s="32"/>
      <c r="D2457" s="32"/>
    </row>
    <row r="2458" spans="2:4">
      <c r="B2458" s="32"/>
      <c r="C2458" s="32"/>
      <c r="D2458" s="32"/>
    </row>
    <row r="2459" spans="2:4">
      <c r="B2459" s="32"/>
      <c r="C2459" s="32"/>
      <c r="D2459" s="32"/>
    </row>
    <row r="2460" spans="2:4">
      <c r="B2460" s="32"/>
      <c r="C2460" s="32"/>
      <c r="D2460" s="32"/>
    </row>
    <row r="2461" spans="2:4">
      <c r="B2461" s="32"/>
      <c r="C2461" s="32"/>
      <c r="D2461" s="32"/>
    </row>
    <row r="2462" spans="2:4">
      <c r="B2462" s="32"/>
      <c r="C2462" s="32"/>
      <c r="D2462" s="32"/>
    </row>
    <row r="2463" spans="2:4">
      <c r="B2463" s="32"/>
      <c r="C2463" s="32"/>
      <c r="D2463" s="32"/>
    </row>
    <row r="2464" spans="2:4">
      <c r="B2464" s="32"/>
      <c r="C2464" s="32"/>
      <c r="D2464" s="32"/>
    </row>
    <row r="2465" spans="2:4">
      <c r="B2465" s="32"/>
      <c r="C2465" s="32"/>
      <c r="D2465" s="32"/>
    </row>
    <row r="2466" spans="2:4">
      <c r="B2466" s="32"/>
      <c r="C2466" s="32"/>
      <c r="D2466" s="32"/>
    </row>
    <row r="2467" spans="2:4">
      <c r="B2467" s="32"/>
      <c r="C2467" s="32"/>
      <c r="D2467" s="32"/>
    </row>
    <row r="2468" spans="2:4">
      <c r="B2468" s="32"/>
      <c r="C2468" s="32"/>
      <c r="D2468" s="32"/>
    </row>
    <row r="2469" spans="2:4">
      <c r="B2469" s="32"/>
      <c r="C2469" s="32"/>
      <c r="D2469" s="32"/>
    </row>
    <row r="2470" spans="2:4">
      <c r="B2470" s="32"/>
      <c r="C2470" s="32"/>
      <c r="D2470" s="32"/>
    </row>
    <row r="2471" spans="2:4">
      <c r="B2471" s="32"/>
      <c r="C2471" s="32"/>
      <c r="D2471" s="32"/>
    </row>
    <row r="2472" spans="2:4">
      <c r="B2472" s="32"/>
      <c r="C2472" s="32"/>
      <c r="D2472" s="32"/>
    </row>
    <row r="2473" spans="2:4">
      <c r="B2473" s="32"/>
      <c r="C2473" s="32"/>
      <c r="D2473" s="32"/>
    </row>
    <row r="2474" spans="2:4">
      <c r="B2474" s="32"/>
      <c r="C2474" s="32"/>
      <c r="D2474" s="32"/>
    </row>
    <row r="2475" spans="2:4">
      <c r="B2475" s="32"/>
      <c r="C2475" s="32"/>
      <c r="D2475" s="32"/>
    </row>
    <row r="2476" spans="2:4">
      <c r="B2476" s="32"/>
      <c r="C2476" s="32"/>
      <c r="D2476" s="32"/>
    </row>
    <row r="2477" spans="2:4">
      <c r="B2477" s="32"/>
      <c r="C2477" s="32"/>
      <c r="D2477" s="32"/>
    </row>
    <row r="2478" spans="2:4">
      <c r="B2478" s="32"/>
      <c r="C2478" s="32"/>
      <c r="D2478" s="32"/>
    </row>
    <row r="2479" spans="2:4">
      <c r="B2479" s="32"/>
      <c r="C2479" s="32"/>
      <c r="D2479" s="32"/>
    </row>
    <row r="2480" spans="2:4">
      <c r="B2480" s="32"/>
      <c r="C2480" s="32"/>
      <c r="D2480" s="32"/>
    </row>
    <row r="2481" spans="2:4">
      <c r="B2481" s="32"/>
      <c r="C2481" s="32"/>
      <c r="D2481" s="32"/>
    </row>
    <row r="2482" spans="2:4">
      <c r="B2482" s="32"/>
      <c r="C2482" s="32"/>
      <c r="D2482" s="32"/>
    </row>
    <row r="2483" spans="2:4">
      <c r="B2483" s="32"/>
      <c r="C2483" s="32"/>
      <c r="D2483" s="32"/>
    </row>
    <row r="2484" spans="2:4">
      <c r="B2484" s="32"/>
      <c r="C2484" s="32"/>
      <c r="D2484" s="32"/>
    </row>
    <row r="2485" spans="2:4">
      <c r="B2485" s="32"/>
      <c r="C2485" s="32"/>
      <c r="D2485" s="32"/>
    </row>
    <row r="2486" spans="2:4">
      <c r="B2486" s="32"/>
      <c r="C2486" s="32"/>
      <c r="D2486" s="32"/>
    </row>
    <row r="2487" spans="2:4">
      <c r="B2487" s="32"/>
      <c r="C2487" s="32"/>
      <c r="D2487" s="32"/>
    </row>
    <row r="2488" spans="2:4">
      <c r="B2488" s="32"/>
      <c r="C2488" s="32"/>
      <c r="D2488" s="32"/>
    </row>
    <row r="2489" spans="2:4">
      <c r="B2489" s="32"/>
      <c r="C2489" s="32"/>
      <c r="D2489" s="32"/>
    </row>
    <row r="2490" spans="2:4">
      <c r="B2490" s="32"/>
      <c r="C2490" s="32"/>
      <c r="D2490" s="32"/>
    </row>
    <row r="2491" spans="2:4">
      <c r="B2491" s="32"/>
      <c r="C2491" s="32"/>
      <c r="D2491" s="32"/>
    </row>
    <row r="2492" spans="2:4">
      <c r="B2492" s="32"/>
      <c r="C2492" s="32"/>
      <c r="D2492" s="32"/>
    </row>
    <row r="2493" spans="2:4">
      <c r="B2493" s="32"/>
      <c r="C2493" s="32"/>
      <c r="D2493" s="32"/>
    </row>
    <row r="2494" spans="2:4">
      <c r="B2494" s="32"/>
      <c r="C2494" s="32"/>
      <c r="D2494" s="32"/>
    </row>
    <row r="2495" spans="2:4">
      <c r="B2495" s="32"/>
      <c r="C2495" s="32"/>
      <c r="D2495" s="32"/>
    </row>
    <row r="2496" spans="2:4">
      <c r="B2496" s="32"/>
      <c r="C2496" s="32"/>
      <c r="D2496" s="32"/>
    </row>
    <row r="2497" spans="2:4">
      <c r="B2497" s="32"/>
      <c r="C2497" s="32"/>
      <c r="D2497" s="32"/>
    </row>
    <row r="2498" spans="2:4">
      <c r="B2498" s="32"/>
      <c r="C2498" s="32"/>
      <c r="D2498" s="32"/>
    </row>
    <row r="2499" spans="2:4">
      <c r="B2499" s="32"/>
      <c r="C2499" s="32"/>
      <c r="D2499" s="32"/>
    </row>
    <row r="2500" spans="2:4">
      <c r="B2500" s="32"/>
      <c r="C2500" s="32"/>
      <c r="D2500" s="32"/>
    </row>
    <row r="2501" spans="2:4">
      <c r="B2501" s="32"/>
      <c r="C2501" s="32"/>
      <c r="D2501" s="32"/>
    </row>
    <row r="2502" spans="2:4">
      <c r="B2502" s="32"/>
      <c r="C2502" s="32"/>
      <c r="D2502" s="32"/>
    </row>
    <row r="2503" spans="2:4">
      <c r="B2503" s="32"/>
      <c r="C2503" s="32"/>
      <c r="D2503" s="32"/>
    </row>
    <row r="2504" spans="2:4">
      <c r="B2504" s="32"/>
      <c r="C2504" s="32"/>
      <c r="D2504" s="32"/>
    </row>
    <row r="2505" spans="2:4">
      <c r="B2505" s="32"/>
      <c r="C2505" s="32"/>
      <c r="D2505" s="32"/>
    </row>
    <row r="2506" spans="2:4">
      <c r="B2506" s="32"/>
      <c r="C2506" s="32"/>
      <c r="D2506" s="32"/>
    </row>
    <row r="2507" spans="2:4">
      <c r="B2507" s="32"/>
      <c r="C2507" s="32"/>
      <c r="D2507" s="32"/>
    </row>
    <row r="2508" spans="2:4">
      <c r="B2508" s="32"/>
      <c r="C2508" s="32"/>
      <c r="D2508" s="32"/>
    </row>
    <row r="2509" spans="2:4">
      <c r="B2509" s="32"/>
      <c r="C2509" s="32"/>
      <c r="D2509" s="32"/>
    </row>
    <row r="2510" spans="2:4">
      <c r="B2510" s="32"/>
      <c r="C2510" s="32"/>
      <c r="D2510" s="32"/>
    </row>
    <row r="2511" spans="2:4">
      <c r="B2511" s="32"/>
      <c r="C2511" s="32"/>
      <c r="D2511" s="32"/>
    </row>
    <row r="2512" spans="2:4">
      <c r="B2512" s="32"/>
      <c r="C2512" s="32"/>
      <c r="D2512" s="32"/>
    </row>
    <row r="2513" spans="2:4">
      <c r="B2513" s="32"/>
      <c r="C2513" s="32"/>
      <c r="D2513" s="32"/>
    </row>
    <row r="2514" spans="2:4">
      <c r="B2514" s="32"/>
      <c r="C2514" s="32"/>
      <c r="D2514" s="32"/>
    </row>
    <row r="2515" spans="2:4">
      <c r="B2515" s="32"/>
      <c r="C2515" s="32"/>
      <c r="D2515" s="32"/>
    </row>
    <row r="2516" spans="2:4">
      <c r="B2516" s="32"/>
      <c r="C2516" s="32"/>
      <c r="D2516" s="32"/>
    </row>
    <row r="2517" spans="2:4">
      <c r="B2517" s="32"/>
      <c r="C2517" s="32"/>
      <c r="D2517" s="32"/>
    </row>
    <row r="2518" spans="2:4">
      <c r="B2518" s="32"/>
      <c r="C2518" s="32"/>
      <c r="D2518" s="32"/>
    </row>
    <row r="2519" spans="2:4">
      <c r="B2519" s="32"/>
      <c r="C2519" s="32"/>
      <c r="D2519" s="32"/>
    </row>
    <row r="2520" spans="2:4">
      <c r="B2520" s="32"/>
      <c r="C2520" s="32"/>
      <c r="D2520" s="32"/>
    </row>
    <row r="2521" spans="2:4">
      <c r="B2521" s="32"/>
      <c r="C2521" s="32"/>
      <c r="D2521" s="32"/>
    </row>
    <row r="2522" spans="2:4">
      <c r="B2522" s="32"/>
      <c r="C2522" s="32"/>
      <c r="D2522" s="32"/>
    </row>
    <row r="2523" spans="2:4">
      <c r="B2523" s="32"/>
      <c r="C2523" s="32"/>
      <c r="D2523" s="32"/>
    </row>
    <row r="2524" spans="2:4">
      <c r="B2524" s="32"/>
      <c r="C2524" s="32"/>
      <c r="D2524" s="32"/>
    </row>
    <row r="2525" spans="2:4">
      <c r="B2525" s="32"/>
      <c r="C2525" s="32"/>
      <c r="D2525" s="32"/>
    </row>
    <row r="2526" spans="2:4">
      <c r="B2526" s="32"/>
      <c r="C2526" s="32"/>
      <c r="D2526" s="32"/>
    </row>
    <row r="2527" spans="2:4">
      <c r="B2527" s="32"/>
      <c r="C2527" s="32"/>
      <c r="D2527" s="32"/>
    </row>
    <row r="2528" spans="2:4">
      <c r="B2528" s="32"/>
      <c r="C2528" s="32"/>
      <c r="D2528" s="32"/>
    </row>
    <row r="2529" spans="2:4">
      <c r="B2529" s="32"/>
      <c r="C2529" s="32"/>
      <c r="D2529" s="32"/>
    </row>
    <row r="2530" spans="2:4">
      <c r="B2530" s="32"/>
      <c r="C2530" s="32"/>
      <c r="D2530" s="32"/>
    </row>
    <row r="2531" spans="2:4">
      <c r="B2531" s="32"/>
      <c r="C2531" s="32"/>
      <c r="D2531" s="32"/>
    </row>
    <row r="2532" spans="2:4">
      <c r="B2532" s="32"/>
      <c r="C2532" s="32"/>
      <c r="D2532" s="32"/>
    </row>
    <row r="2533" spans="2:4">
      <c r="B2533" s="32"/>
      <c r="C2533" s="32"/>
      <c r="D2533" s="32"/>
    </row>
    <row r="2534" spans="2:4">
      <c r="B2534" s="32"/>
      <c r="C2534" s="32"/>
      <c r="D2534" s="32"/>
    </row>
    <row r="2535" spans="2:4">
      <c r="B2535" s="32"/>
      <c r="C2535" s="32"/>
      <c r="D2535" s="32"/>
    </row>
    <row r="2536" spans="2:4">
      <c r="B2536" s="32"/>
      <c r="C2536" s="32"/>
      <c r="D2536" s="32"/>
    </row>
    <row r="2537" spans="2:4">
      <c r="B2537" s="32"/>
      <c r="C2537" s="32"/>
      <c r="D2537" s="32"/>
    </row>
    <row r="2538" spans="2:4">
      <c r="B2538" s="32"/>
      <c r="C2538" s="32"/>
      <c r="D2538" s="32"/>
    </row>
    <row r="2539" spans="2:4">
      <c r="B2539" s="32"/>
      <c r="C2539" s="32"/>
      <c r="D2539" s="32"/>
    </row>
    <row r="2540" spans="2:4">
      <c r="B2540" s="32"/>
      <c r="C2540" s="32"/>
      <c r="D2540" s="32"/>
    </row>
    <row r="2541" spans="2:4">
      <c r="B2541" s="32"/>
      <c r="C2541" s="32"/>
      <c r="D2541" s="32"/>
    </row>
    <row r="2542" spans="2:4">
      <c r="B2542" s="32"/>
      <c r="C2542" s="32"/>
      <c r="D2542" s="32"/>
    </row>
    <row r="2543" spans="2:4">
      <c r="B2543" s="32"/>
      <c r="C2543" s="32"/>
      <c r="D2543" s="32"/>
    </row>
    <row r="2544" spans="2:4">
      <c r="B2544" s="32"/>
      <c r="C2544" s="32"/>
      <c r="D2544" s="32"/>
    </row>
    <row r="2545" spans="2:4">
      <c r="B2545" s="32"/>
      <c r="C2545" s="32"/>
      <c r="D2545" s="32"/>
    </row>
    <row r="2546" spans="2:4">
      <c r="B2546" s="32"/>
      <c r="C2546" s="32"/>
      <c r="D2546" s="32"/>
    </row>
    <row r="2547" spans="2:4">
      <c r="B2547" s="32"/>
      <c r="C2547" s="32"/>
      <c r="D2547" s="32"/>
    </row>
    <row r="2548" spans="2:4">
      <c r="B2548" s="32"/>
      <c r="C2548" s="32"/>
      <c r="D2548" s="32"/>
    </row>
    <row r="2549" spans="2:4">
      <c r="B2549" s="32"/>
      <c r="C2549" s="32"/>
      <c r="D2549" s="32"/>
    </row>
    <row r="2550" spans="2:4">
      <c r="B2550" s="32"/>
      <c r="C2550" s="32"/>
      <c r="D2550" s="32"/>
    </row>
    <row r="2551" spans="2:4">
      <c r="B2551" s="32"/>
      <c r="C2551" s="32"/>
      <c r="D2551" s="32"/>
    </row>
    <row r="2552" spans="2:4">
      <c r="B2552" s="32"/>
      <c r="C2552" s="32"/>
      <c r="D2552" s="32"/>
    </row>
    <row r="2553" spans="2:4">
      <c r="B2553" s="32"/>
      <c r="C2553" s="32"/>
      <c r="D2553" s="32"/>
    </row>
    <row r="2554" spans="2:4">
      <c r="B2554" s="32"/>
      <c r="C2554" s="32"/>
      <c r="D2554" s="32"/>
    </row>
    <row r="2555" spans="2:4">
      <c r="B2555" s="32"/>
      <c r="C2555" s="32"/>
      <c r="D2555" s="32"/>
    </row>
    <row r="2556" spans="2:4">
      <c r="B2556" s="32"/>
      <c r="C2556" s="32"/>
      <c r="D2556" s="32"/>
    </row>
    <row r="2557" spans="2:4">
      <c r="B2557" s="32"/>
      <c r="C2557" s="32"/>
      <c r="D2557" s="32"/>
    </row>
    <row r="2558" spans="2:4">
      <c r="B2558" s="32"/>
      <c r="C2558" s="32"/>
      <c r="D2558" s="32"/>
    </row>
    <row r="2559" spans="2:4">
      <c r="B2559" s="32"/>
      <c r="C2559" s="32"/>
      <c r="D2559" s="32"/>
    </row>
    <row r="2560" spans="2:4">
      <c r="B2560" s="32"/>
      <c r="C2560" s="32"/>
      <c r="D2560" s="32"/>
    </row>
    <row r="2561" spans="2:4">
      <c r="B2561" s="32"/>
      <c r="C2561" s="32"/>
      <c r="D2561" s="32"/>
    </row>
    <row r="2562" spans="2:4">
      <c r="B2562" s="32"/>
      <c r="C2562" s="32"/>
      <c r="D2562" s="32"/>
    </row>
    <row r="2563" spans="2:4">
      <c r="B2563" s="32"/>
      <c r="C2563" s="32"/>
      <c r="D2563" s="32"/>
    </row>
    <row r="2564" spans="2:4">
      <c r="B2564" s="32"/>
      <c r="C2564" s="32"/>
      <c r="D2564" s="32"/>
    </row>
    <row r="2565" spans="2:4">
      <c r="B2565" s="32"/>
      <c r="C2565" s="32"/>
      <c r="D2565" s="32"/>
    </row>
    <row r="2566" spans="2:4">
      <c r="B2566" s="32"/>
      <c r="C2566" s="32"/>
      <c r="D2566" s="32"/>
    </row>
    <row r="2567" spans="2:4">
      <c r="B2567" s="32"/>
      <c r="C2567" s="32"/>
      <c r="D2567" s="32"/>
    </row>
    <row r="2568" spans="2:4">
      <c r="B2568" s="32"/>
      <c r="C2568" s="32"/>
      <c r="D2568" s="32"/>
    </row>
    <row r="2569" spans="2:4">
      <c r="B2569" s="32"/>
      <c r="C2569" s="32"/>
      <c r="D2569" s="32"/>
    </row>
    <row r="2570" spans="2:4">
      <c r="B2570" s="32"/>
      <c r="C2570" s="32"/>
      <c r="D2570" s="32"/>
    </row>
    <row r="2571" spans="2:4">
      <c r="B2571" s="32"/>
      <c r="C2571" s="32"/>
      <c r="D2571" s="32"/>
    </row>
    <row r="2572" spans="2:4">
      <c r="B2572" s="32"/>
      <c r="C2572" s="32"/>
      <c r="D2572" s="32"/>
    </row>
    <row r="2573" spans="2:4">
      <c r="B2573" s="32"/>
      <c r="C2573" s="32"/>
      <c r="D2573" s="32"/>
    </row>
    <row r="2574" spans="2:4">
      <c r="B2574" s="32"/>
      <c r="C2574" s="32"/>
      <c r="D2574" s="32"/>
    </row>
    <row r="2575" spans="2:4">
      <c r="B2575" s="32"/>
      <c r="C2575" s="32"/>
      <c r="D2575" s="32"/>
    </row>
    <row r="2576" spans="2:4">
      <c r="B2576" s="32"/>
      <c r="C2576" s="32"/>
      <c r="D2576" s="32"/>
    </row>
  </sheetData>
  <mergeCells count="25">
    <mergeCell ref="B15:D15"/>
    <mergeCell ref="B17:D18"/>
    <mergeCell ref="B40:D40"/>
    <mergeCell ref="B20:D20"/>
    <mergeCell ref="B22:D22"/>
    <mergeCell ref="B26:D26"/>
    <mergeCell ref="B28:D28"/>
    <mergeCell ref="B30:D30"/>
    <mergeCell ref="B24:D24"/>
    <mergeCell ref="B54:D54"/>
    <mergeCell ref="B56:D56"/>
    <mergeCell ref="B58:D58"/>
    <mergeCell ref="B60:D60"/>
    <mergeCell ref="F2:J8"/>
    <mergeCell ref="B42:D42"/>
    <mergeCell ref="B44:D44"/>
    <mergeCell ref="B46:D46"/>
    <mergeCell ref="B48:D48"/>
    <mergeCell ref="B50:D50"/>
    <mergeCell ref="B52:D52"/>
    <mergeCell ref="B32:D32"/>
    <mergeCell ref="B34:D34"/>
    <mergeCell ref="B36:D36"/>
    <mergeCell ref="B38:D38"/>
    <mergeCell ref="B13:D13"/>
  </mergeCells>
  <conditionalFormatting sqref="L10:M33">
    <cfRule type="dataBar" priority="3">
      <dataBar>
        <cfvo type="num" val="0"/>
        <cfvo type="num" val="1"/>
        <color theme="8" tint="0.59999389629810485"/>
      </dataBar>
      <extLst>
        <ext xmlns:x14="http://schemas.microsoft.com/office/spreadsheetml/2009/9/main" uri="{B025F937-C7B1-47D3-B67F-A62EFF666E3E}">
          <x14:id>{297C3FB8-205C-4E47-8744-AAB5CC483A55}</x14:id>
        </ext>
      </extLst>
    </cfRule>
  </conditionalFormatting>
  <conditionalFormatting sqref="M10:M33">
    <cfRule type="dataBar" priority="1">
      <dataBar>
        <cfvo type="num" val="0"/>
        <cfvo type="num" val="1"/>
        <color theme="7" tint="0.59999389629810485"/>
      </dataBar>
      <extLst>
        <ext xmlns:x14="http://schemas.microsoft.com/office/spreadsheetml/2009/9/main" uri="{B025F937-C7B1-47D3-B67F-A62EFF666E3E}">
          <x14:id>{E624AD58-2581-4146-9C3E-D52CD6764669}</x14:id>
        </ext>
      </extLst>
    </cfRule>
  </conditionalFormatting>
  <conditionalFormatting sqref="N10:N33">
    <cfRule type="dataBar" priority="2">
      <dataBar>
        <cfvo type="num" val="0"/>
        <cfvo type="num" val="1"/>
        <color theme="9" tint="0.39997558519241921"/>
      </dataBar>
      <extLst>
        <ext xmlns:x14="http://schemas.microsoft.com/office/spreadsheetml/2009/9/main" uri="{B025F937-C7B1-47D3-B67F-A62EFF666E3E}">
          <x14:id>{D90AF044-C2B3-1144-AB74-D1DEC52EEA93}</x14:id>
        </ext>
      </extLst>
    </cfRule>
  </conditionalFormatting>
  <hyperlinks>
    <hyperlink ref="B15:D15" location="'Convert leads to first-time buy'!A1" display="Convert leads to first-time buyers" xr:uid="{B9069ECD-A4EC-B045-B37C-49156D28E166}"/>
    <hyperlink ref="B17:D18" location="'Convert first-time buyers to ac'!A1" display="Convert first-time buyers to active customers " xr:uid="{7C74AE87-CB24-E244-B623-BA3675AC30D7}"/>
    <hyperlink ref="B20:D20" location="'Retain active customers'!A1" display="Retain active customers" xr:uid="{2D9D577B-7844-C64B-BEDC-BBCC01DFACC6}"/>
    <hyperlink ref="B22:D22" location="'Win back inactive customers'!A1" display="Win back inactive customers" xr:uid="{44F958FE-BD7F-E443-8E83-A435A53A03CA}"/>
    <hyperlink ref="B24:D24" location="'Win back defecting customers'!A1" display="Win back defecting customers" xr:uid="{ACE98DCF-C430-3345-B940-21851F0C769B}"/>
    <hyperlink ref="B26:D26" location="'Drive First Purchase'!A1" display="Drive First Purchase" xr:uid="{B5F9A20F-90D8-F147-A4DE-3098743D8E8E}"/>
    <hyperlink ref="B28:D28" location="'Reduce Customer Churn'!A1" display="Reduce Customer Churn" xr:uid="{878D8513-1E23-B141-BEAD-4775917C9BEC}"/>
    <hyperlink ref="B30:D30" location="'Drive Purchase Frequency'!A1" display="Drive Purchase Frequency" xr:uid="{0CEADB2B-0F29-874E-9054-CB3A9762690B}"/>
    <hyperlink ref="B32:D32" location="'Drive Web Traffic'!A1" display="Drive Web Traffic" xr:uid="{0623EFE8-922C-B84C-90AE-8F168F8B9D13}"/>
    <hyperlink ref="B34:D34" location="'Drive Second Purchase'!A1" display="Drive Second Purchase" xr:uid="{CFBF6DE7-C8B2-9249-B33A-ABE21B2AB3DD}"/>
    <hyperlink ref="B36:D36" location="'Increase Active Customer Revenu'!A1" display="Increase Active Customer Revenue" xr:uid="{E0C39163-6C5A-4247-B79A-35DFBD215D18}"/>
    <hyperlink ref="B38:D38" location="'Increase average order value'!A1" display="Increase average order value" xr:uid="{826E7F34-EF45-E147-B472-CBBABB83F939}"/>
    <hyperlink ref="B40:D40" location="'Increase premium customer reven'!A1" display="Increase premium customer revenue" xr:uid="{3E79CA8D-8C3A-D942-80C6-447526102744}"/>
    <hyperlink ref="B42:D42" location="'Increase retention'!A1" display="Increase retention" xr:uid="{440C6CD7-8CD2-7E4F-A14A-6FA8B26109CD}"/>
    <hyperlink ref="B44:D44" location="'Increase units per transaction'!A1" display="Increase units per transaction" xr:uid="{D34649EF-5E96-0A40-B4BD-0B05BED02338}"/>
    <hyperlink ref="B46:D46" location="'Drive Store Sales'!A1" display="Drive Store Sales" xr:uid="{3C16CF0B-ACD9-794C-B6EC-15A9462ACCD6}"/>
    <hyperlink ref="B48:D48" location="'Increase existing store revenue'!A1" display="Increase existing store revenue" xr:uid="{AE9E4006-9FEE-B440-85B9-83FC70E16C5A}"/>
    <hyperlink ref="B50:D50" location="'Grow Contact Database'!A1" display="Grow Contact Database" xr:uid="{0C6C8A2C-A86A-DA41-BC67-1A9AD03F28AC}"/>
    <hyperlink ref="B52:D52" location="'Increase Number of Orders'!A1" display="Increase Number of Orders" xr:uid="{A6A8ACD2-8F8F-F844-B077-40FC3D6F2D9C}"/>
    <hyperlink ref="B54:D54" location="'Increase average customer reven'!A1" display="Increase average customer revenue" xr:uid="{763E4429-43D4-204D-A3C6-86FA93F2C889}"/>
    <hyperlink ref="B56:D56" location="'Upsell cross-sell'!A1" display="Upsell/cross-sell" xr:uid="{0B0BAC5B-BA21-A844-846A-ABBB14FFD179}"/>
    <hyperlink ref="B58:D58" location="'Increase New Store Revenue'!A1" display="Increase New Store Revenue" xr:uid="{6440288D-271F-FF42-AE32-BC0DB73A6ACE}"/>
    <hyperlink ref="B60:D60" location="'Convert offline to online'!A1" display="Convert offline to online" xr:uid="{89A1376F-557F-1A41-8822-BE0DCC209EBB}"/>
  </hyperlinks>
  <pageMargins left="0.7" right="0.7" top="0.75" bottom="0.75" header="0.3" footer="0.3"/>
  <pageSetup paperSize="9" orientation="portrait" horizontalDpi="0" verticalDpi="0"/>
  <drawing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297C3FB8-205C-4E47-8744-AAB5CC483A55}">
            <x14:dataBar minLength="0" maxLength="100" gradient="0">
              <x14:cfvo type="num">
                <xm:f>0</xm:f>
              </x14:cfvo>
              <x14:cfvo type="num">
                <xm:f>1</xm:f>
              </x14:cfvo>
              <x14:negativeFillColor theme="8" tint="0.59999389629810485"/>
              <x14:axisColor rgb="FF7030A0"/>
            </x14:dataBar>
          </x14:cfRule>
          <xm:sqref>L10:M33</xm:sqref>
        </x14:conditionalFormatting>
        <x14:conditionalFormatting xmlns:xm="http://schemas.microsoft.com/office/excel/2006/main">
          <x14:cfRule type="dataBar" id="{E624AD58-2581-4146-9C3E-D52CD6764669}">
            <x14:dataBar minLength="0" maxLength="100" gradient="0">
              <x14:cfvo type="num">
                <xm:f>0</xm:f>
              </x14:cfvo>
              <x14:cfvo type="num">
                <xm:f>1</xm:f>
              </x14:cfvo>
              <x14:negativeFillColor rgb="FFFF0000"/>
              <x14:axisColor rgb="FF000000"/>
            </x14:dataBar>
          </x14:cfRule>
          <xm:sqref>M10:M33</xm:sqref>
        </x14:conditionalFormatting>
        <x14:conditionalFormatting xmlns:xm="http://schemas.microsoft.com/office/excel/2006/main">
          <x14:cfRule type="dataBar" id="{D90AF044-C2B3-1144-AB74-D1DEC52EEA93}">
            <x14:dataBar minLength="0" maxLength="100" gradient="0">
              <x14:cfvo type="num">
                <xm:f>0</xm:f>
              </x14:cfvo>
              <x14:cfvo type="num">
                <xm:f>1</xm:f>
              </x14:cfvo>
              <x14:negativeFillColor rgb="FFFF0000"/>
              <x14:axisColor theme="9" tint="-0.499984740745262"/>
            </x14:dataBar>
          </x14:cfRule>
          <xm:sqref>N10:N33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A0A73-3FB1-AE40-BBB7-8854C49A2F1A}">
  <sheetPr codeName="Sheet10">
    <tabColor theme="8" tint="-0.249977111117893"/>
  </sheetPr>
  <dimension ref="A1:G45"/>
  <sheetViews>
    <sheetView showGridLines="0" showRowColHeaders="0" topLeftCell="A28" workbookViewId="0">
      <selection activeCell="D17" sqref="A17:D17"/>
    </sheetView>
  </sheetViews>
  <sheetFormatPr defaultColWidth="10.875" defaultRowHeight="15.95"/>
  <cols>
    <col min="1" max="1" width="35.5" style="1" customWidth="1"/>
    <col min="2" max="2" width="76" style="1" customWidth="1"/>
    <col min="3" max="3" width="22.5" style="1" customWidth="1"/>
    <col min="4" max="4" width="10.875" style="1"/>
    <col min="5" max="5" width="14.375" style="1" hidden="1" customWidth="1"/>
    <col min="6" max="16384" width="10.875" style="1"/>
  </cols>
  <sheetData>
    <row r="1" spans="1:7" ht="17.25" customHeight="1" thickBot="1">
      <c r="A1" s="127" t="s">
        <v>17</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350</v>
      </c>
      <c r="C4" s="12" t="s">
        <v>92</v>
      </c>
      <c r="D4" s="12" t="str">
        <f>VLOOKUP(Table12[[#This Row],[Tactic]],'Tactic Overview'!A:G,7,FALSE)</f>
        <v>SELECT TASK STATUS</v>
      </c>
    </row>
    <row r="5" spans="1:7" ht="51.95" thickBot="1">
      <c r="A5" s="18" t="s">
        <v>243</v>
      </c>
      <c r="B5" s="13" t="s">
        <v>351</v>
      </c>
      <c r="C5" s="12" t="s">
        <v>83</v>
      </c>
      <c r="D5" s="12" t="str">
        <f>VLOOKUP(Table12[[#This Row],[Tactic]],'Tactic Overview'!A:G,7,FALSE)</f>
        <v>SELECT TASK STATUS</v>
      </c>
    </row>
    <row r="6" spans="1:7" ht="51.95" thickBot="1">
      <c r="A6" s="18" t="s">
        <v>247</v>
      </c>
      <c r="B6" s="13" t="s">
        <v>352</v>
      </c>
      <c r="C6" s="12" t="s">
        <v>57</v>
      </c>
      <c r="D6" s="12" t="str">
        <f>VLOOKUP(Table12[[#This Row],[Tactic]],'Tactic Overview'!A:G,7,FALSE)</f>
        <v>SELECT TASK STATUS</v>
      </c>
    </row>
    <row r="7" spans="1:7" ht="51.95" thickBot="1">
      <c r="A7" s="18" t="s">
        <v>250</v>
      </c>
      <c r="B7" s="13" t="s">
        <v>353</v>
      </c>
      <c r="C7" s="12" t="s">
        <v>46</v>
      </c>
      <c r="D7" s="12" t="str">
        <f>VLOOKUP(Table12[[#This Row],[Tactic]],'Tactic Overview'!A:G,7,FALSE)</f>
        <v>SELECT TASK STATUS</v>
      </c>
    </row>
    <row r="8" spans="1:7" ht="51.95" thickBot="1">
      <c r="A8" s="18" t="s">
        <v>162</v>
      </c>
      <c r="B8" s="13" t="s">
        <v>331</v>
      </c>
      <c r="C8" s="12" t="s">
        <v>67</v>
      </c>
      <c r="D8" s="12" t="str">
        <f>VLOOKUP(Table12[[#This Row],[Tactic]],'Tactic Overview'!A:G,7,FALSE)</f>
        <v>SELECT TASK STATUS</v>
      </c>
    </row>
    <row r="9" spans="1:7" ht="51.95" thickBot="1">
      <c r="A9" s="18" t="s">
        <v>100</v>
      </c>
      <c r="B9" s="13" t="s">
        <v>317</v>
      </c>
      <c r="C9" s="12" t="s">
        <v>46</v>
      </c>
      <c r="D9" s="12" t="str">
        <f>VLOOKUP(Table12[[#This Row],[Tactic]],'Tactic Overview'!A:G,7,FALSE)</f>
        <v>SELECT TASK STATUS</v>
      </c>
    </row>
    <row r="10" spans="1:7" ht="51.95" thickBot="1">
      <c r="A10" s="18" t="s">
        <v>253</v>
      </c>
      <c r="B10" s="13" t="s">
        <v>354</v>
      </c>
      <c r="C10" s="12" t="s">
        <v>57</v>
      </c>
      <c r="D10" s="12" t="str">
        <f>VLOOKUP(Table12[[#This Row],[Tactic]],'Tactic Overview'!A:G,7,FALSE)</f>
        <v>SELECT TASK STATUS</v>
      </c>
    </row>
    <row r="11" spans="1:7" ht="51.95" thickBot="1">
      <c r="A11" s="18" t="s">
        <v>256</v>
      </c>
      <c r="B11" s="13" t="s">
        <v>355</v>
      </c>
      <c r="C11" s="12" t="s">
        <v>105</v>
      </c>
      <c r="D11" s="12" t="str">
        <f>VLOOKUP(Table12[[#This Row],[Tactic]],'Tactic Overview'!A:G,7,FALSE)</f>
        <v>SELECT TASK STATUS</v>
      </c>
    </row>
    <row r="12" spans="1:7" ht="51.95" thickBot="1">
      <c r="A12" s="18" t="s">
        <v>107</v>
      </c>
      <c r="B12" s="13" t="s">
        <v>319</v>
      </c>
      <c r="C12" s="12" t="s">
        <v>109</v>
      </c>
      <c r="D12" s="12" t="str">
        <f>VLOOKUP(Table12[[#This Row],[Tactic]],'Tactic Overview'!A:G,7,FALSE)</f>
        <v>SELECT TASK STATUS</v>
      </c>
    </row>
    <row r="13" spans="1:7" ht="75.95" thickBot="1">
      <c r="A13" s="18" t="s">
        <v>118</v>
      </c>
      <c r="B13" s="13" t="s">
        <v>356</v>
      </c>
      <c r="C13" s="12" t="s">
        <v>57</v>
      </c>
      <c r="D13" s="12" t="str">
        <f>VLOOKUP(Table12[[#This Row],[Tactic]],'Tactic Overview'!A:G,7,FALSE)</f>
        <v>SELECT TASK STATUS</v>
      </c>
    </row>
    <row r="14" spans="1:7" ht="51.95" thickBot="1">
      <c r="A14" s="18" t="s">
        <v>125</v>
      </c>
      <c r="B14" s="13" t="s">
        <v>323</v>
      </c>
      <c r="C14" s="12" t="s">
        <v>83</v>
      </c>
      <c r="D14" s="12" t="str">
        <f>VLOOKUP(Table12[[#This Row],[Tactic]],'Tactic Overview'!A:G,7,FALSE)</f>
        <v>SELECT TASK STATUS</v>
      </c>
    </row>
    <row r="15" spans="1:7" ht="51.95" thickBot="1">
      <c r="A15" s="18" t="s">
        <v>259</v>
      </c>
      <c r="B15" s="13" t="s">
        <v>357</v>
      </c>
      <c r="C15" s="12" t="s">
        <v>46</v>
      </c>
      <c r="D15" s="12" t="str">
        <f>VLOOKUP(Table12[[#This Row],[Tactic]],'Tactic Overview'!A:G,7,FALSE)</f>
        <v>SELECT TASK STATUS</v>
      </c>
    </row>
    <row r="16" spans="1:7" ht="35.1" thickBot="1">
      <c r="A16" s="86" t="s">
        <v>189</v>
      </c>
      <c r="B16" s="87" t="s">
        <v>358</v>
      </c>
      <c r="C16" s="88" t="s">
        <v>123</v>
      </c>
      <c r="D16" s="88" t="str">
        <f>VLOOKUP(Table12[[#This Row],[Tactic]],'Tactic Overview'!A:G,7,FALSE)</f>
        <v>SELECT TASK STATUS</v>
      </c>
    </row>
    <row r="17" spans="1:4" ht="51.95" thickBot="1">
      <c r="A17" s="18" t="s">
        <v>265</v>
      </c>
      <c r="B17" s="13" t="s">
        <v>359</v>
      </c>
      <c r="C17" s="12" t="s">
        <v>42</v>
      </c>
      <c r="D17" s="12" t="str">
        <f>VLOOKUP(Table12[[#This Row],[Tactic]],'Tactic Overview'!A:G,7,FALSE)</f>
        <v>SELECT TASK STATUS</v>
      </c>
    </row>
    <row r="18" spans="1:4" ht="51.95" thickBot="1">
      <c r="A18" s="18" t="s">
        <v>192</v>
      </c>
      <c r="B18" s="13" t="s">
        <v>360</v>
      </c>
      <c r="C18" s="12" t="s">
        <v>67</v>
      </c>
      <c r="D18" s="12" t="str">
        <f>VLOOKUP(Table12[[#This Row],[Tactic]],'Tactic Overview'!A:G,7,FALSE)</f>
        <v>SELECT TASK STATUS</v>
      </c>
    </row>
    <row r="19" spans="1:4" ht="51.95" thickBot="1">
      <c r="A19" s="18" t="s">
        <v>195</v>
      </c>
      <c r="B19" s="13" t="s">
        <v>336</v>
      </c>
      <c r="C19" s="12" t="s">
        <v>197</v>
      </c>
      <c r="D19" s="12" t="str">
        <f>VLOOKUP(Table12[[#This Row],[Tactic]],'Tactic Overview'!A:G,7,FALSE)</f>
        <v>SELECT TASK STATUS</v>
      </c>
    </row>
    <row r="20" spans="1:4" ht="51.95" thickBot="1">
      <c r="A20" s="18" t="s">
        <v>199</v>
      </c>
      <c r="B20" s="13" t="s">
        <v>337</v>
      </c>
      <c r="C20" s="12" t="s">
        <v>197</v>
      </c>
      <c r="D20" s="12" t="str">
        <f>VLOOKUP(Table12[[#This Row],[Tactic]],'Tactic Overview'!A:G,7,FALSE)</f>
        <v>SELECT TASK STATUS</v>
      </c>
    </row>
    <row r="21" spans="1:4" ht="51.95" thickBot="1">
      <c r="A21" s="86" t="s">
        <v>202</v>
      </c>
      <c r="B21" s="87" t="s">
        <v>361</v>
      </c>
      <c r="C21" s="88" t="s">
        <v>123</v>
      </c>
      <c r="D21" s="88" t="str">
        <f>VLOOKUP(Table12[[#This Row],[Tactic]],'Tactic Overview'!A:G,7,FALSE)</f>
        <v>SELECT TASK STATUS</v>
      </c>
    </row>
    <row r="22" spans="1:4" ht="51.95" thickBot="1">
      <c r="A22" s="18" t="s">
        <v>128</v>
      </c>
      <c r="B22" s="13" t="s">
        <v>324</v>
      </c>
      <c r="C22" s="12" t="s">
        <v>123</v>
      </c>
      <c r="D22" s="12" t="str">
        <f>VLOOKUP(Table12[[#This Row],[Tactic]],'Tactic Overview'!A:G,7,FALSE)</f>
        <v>SELECT TASK STATUS</v>
      </c>
    </row>
    <row r="23" spans="1:4" ht="51.95" thickBot="1">
      <c r="A23" s="18" t="s">
        <v>205</v>
      </c>
      <c r="B23" s="13" t="s">
        <v>339</v>
      </c>
      <c r="C23" s="12" t="s">
        <v>207</v>
      </c>
      <c r="D23" s="12" t="str">
        <f>VLOOKUP(Table12[[#This Row],[Tactic]],'Tactic Overview'!A:G,7,FALSE)</f>
        <v>SELECT TASK STATUS</v>
      </c>
    </row>
    <row r="24" spans="1:4" ht="51.95" thickBot="1">
      <c r="A24" s="18" t="s">
        <v>209</v>
      </c>
      <c r="B24" s="13" t="s">
        <v>340</v>
      </c>
      <c r="C24" s="12" t="s">
        <v>46</v>
      </c>
      <c r="D24" s="12" t="str">
        <f>VLOOKUP(Table12[[#This Row],[Tactic]],'Tactic Overview'!A:G,7,FALSE)</f>
        <v>SELECT TASK STATUS</v>
      </c>
    </row>
    <row r="25" spans="1:4" ht="51.95" thickBot="1">
      <c r="A25" s="18" t="s">
        <v>218</v>
      </c>
      <c r="B25" s="13" t="s">
        <v>343</v>
      </c>
      <c r="C25" s="12" t="s">
        <v>220</v>
      </c>
      <c r="D25" s="12" t="str">
        <f>VLOOKUP(Table12[[#This Row],[Tactic]],'Tactic Overview'!A:G,7,FALSE)</f>
        <v>SELECT TASK STATUS</v>
      </c>
    </row>
    <row r="26" spans="1:4" ht="51.95" thickBot="1">
      <c r="A26" s="18" t="s">
        <v>222</v>
      </c>
      <c r="B26" s="13" t="s">
        <v>344</v>
      </c>
      <c r="C26" s="12" t="s">
        <v>67</v>
      </c>
      <c r="D26" s="12" t="str">
        <f>VLOOKUP(Table12[[#This Row],[Tactic]],'Tactic Overview'!A:G,7,FALSE)</f>
        <v>SELECT TASK STATUS</v>
      </c>
    </row>
    <row r="27" spans="1:4" ht="51.95" thickBot="1">
      <c r="A27" s="18" t="s">
        <v>225</v>
      </c>
      <c r="B27" s="13" t="s">
        <v>345</v>
      </c>
      <c r="C27" s="12" t="s">
        <v>67</v>
      </c>
      <c r="D27" s="12" t="str">
        <f>VLOOKUP(Table12[[#This Row],[Tactic]],'Tactic Overview'!A:G,7,FALSE)</f>
        <v>SELECT TASK STATUS</v>
      </c>
    </row>
    <row r="28" spans="1:4" ht="51.95" thickBot="1">
      <c r="A28" s="18" t="s">
        <v>146</v>
      </c>
      <c r="B28" s="13" t="s">
        <v>327</v>
      </c>
      <c r="C28" s="12" t="s">
        <v>123</v>
      </c>
      <c r="D28" s="12" t="str">
        <f>VLOOKUP(Table12[[#This Row],[Tactic]],'Tactic Overview'!A:G,7,FALSE)</f>
        <v>SELECT TASK STATUS</v>
      </c>
    </row>
    <row r="29" spans="1:4" ht="51.95" thickBot="1">
      <c r="A29" s="86" t="s">
        <v>149</v>
      </c>
      <c r="B29" s="87" t="s">
        <v>362</v>
      </c>
      <c r="C29" s="88" t="s">
        <v>151</v>
      </c>
      <c r="D29" s="88" t="str">
        <f>VLOOKUP(Table12[[#This Row],[Tactic]],'Tactic Overview'!A:G,7,FALSE)</f>
        <v>SELECT TASK STATUS</v>
      </c>
    </row>
    <row r="30" spans="1:4" ht="51.95" thickBot="1">
      <c r="A30" s="18" t="s">
        <v>153</v>
      </c>
      <c r="B30" s="13" t="s">
        <v>329</v>
      </c>
      <c r="C30" s="12" t="s">
        <v>123</v>
      </c>
      <c r="D30" s="12" t="str">
        <f>VLOOKUP(Table12[[#This Row],[Tactic]],'Tactic Overview'!A:G,7,FALSE)</f>
        <v>SELECT TASK STATUS</v>
      </c>
    </row>
    <row r="31" spans="1:4" ht="51.95" thickBot="1">
      <c r="A31" s="18" t="s">
        <v>156</v>
      </c>
      <c r="B31" s="13" t="s">
        <v>329</v>
      </c>
      <c r="C31" s="12" t="s">
        <v>53</v>
      </c>
      <c r="D31" s="12" t="str">
        <f>VLOOKUP(Table12[[#This Row],[Tactic]],'Tactic Overview'!A:G,7,FALSE)</f>
        <v>SELECT TASK STATUS</v>
      </c>
    </row>
    <row r="32" spans="1:4" ht="51.95" thickBot="1">
      <c r="A32" s="18" t="s">
        <v>268</v>
      </c>
      <c r="B32" s="13" t="s">
        <v>363</v>
      </c>
      <c r="C32" s="12" t="s">
        <v>238</v>
      </c>
      <c r="D32" s="12" t="str">
        <f>VLOOKUP(Table12[[#This Row],[Tactic]],'Tactic Overview'!A:G,7,FALSE)</f>
        <v>SELECT TASK STATUS</v>
      </c>
    </row>
    <row r="33" spans="1:4" ht="51.95" thickBot="1">
      <c r="A33" s="18" t="s">
        <v>271</v>
      </c>
      <c r="B33" s="13" t="s">
        <v>364</v>
      </c>
      <c r="C33" s="12" t="s">
        <v>238</v>
      </c>
      <c r="D33" s="12" t="str">
        <f>VLOOKUP(Table12[[#This Row],[Tactic]],'Tactic Overview'!A:G,7,FALSE)</f>
        <v>SELECT TASK STATUS</v>
      </c>
    </row>
    <row r="34" spans="1:4" ht="51.95" thickBot="1">
      <c r="A34" s="18" t="s">
        <v>236</v>
      </c>
      <c r="B34" s="13" t="s">
        <v>365</v>
      </c>
      <c r="C34" s="12" t="s">
        <v>238</v>
      </c>
      <c r="D34" s="12" t="str">
        <f>VLOOKUP(Table12[[#This Row],[Tactic]],'Tactic Overview'!A:G,7,FALSE)</f>
        <v>SELECT TASK STATUS</v>
      </c>
    </row>
    <row r="35" spans="1:4" ht="51.95" thickBot="1">
      <c r="A35" s="18" t="s">
        <v>240</v>
      </c>
      <c r="B35" s="13" t="s">
        <v>366</v>
      </c>
      <c r="C35" s="12" t="s">
        <v>238</v>
      </c>
      <c r="D35" s="12" t="str">
        <f>VLOOKUP(Table12[[#This Row],[Tactic]],'Tactic Overview'!A:G,7,FALSE)</f>
        <v>SELECT TASK STATUS</v>
      </c>
    </row>
    <row r="36" spans="1:4" ht="51.95" thickBot="1">
      <c r="A36" s="18" t="s">
        <v>274</v>
      </c>
      <c r="B36" s="13" t="s">
        <v>367</v>
      </c>
      <c r="C36" s="12" t="s">
        <v>238</v>
      </c>
      <c r="D36" s="12" t="str">
        <f>VLOOKUP(Table12[[#This Row],[Tactic]],'Tactic Overview'!A:G,7,FALSE)</f>
        <v>SELECT TASK STATUS</v>
      </c>
    </row>
    <row r="38" spans="1:4">
      <c r="A38" s="3"/>
    </row>
    <row r="39" spans="1:4" ht="17.100000000000001">
      <c r="A39" s="3" t="s">
        <v>3</v>
      </c>
    </row>
    <row r="40" spans="1:4" ht="17.100000000000001">
      <c r="A40" s="3" t="s">
        <v>4</v>
      </c>
    </row>
    <row r="41" spans="1:4" ht="17.100000000000001">
      <c r="A41" s="3" t="s">
        <v>5</v>
      </c>
    </row>
    <row r="42" spans="1:4" ht="17.100000000000001">
      <c r="A42" s="33" t="s">
        <v>293</v>
      </c>
    </row>
    <row r="43" spans="1:4">
      <c r="A43" s="3"/>
    </row>
    <row r="44" spans="1:4">
      <c r="A44" s="3"/>
    </row>
    <row r="45" spans="1:4">
      <c r="A45" s="3"/>
    </row>
  </sheetData>
  <mergeCells count="3">
    <mergeCell ref="F2:G2"/>
    <mergeCell ref="F3:G3"/>
    <mergeCell ref="A1:D2"/>
  </mergeCells>
  <dataValidations count="1">
    <dataValidation type="list" allowBlank="1" showInputMessage="1" showErrorMessage="1" promptTitle="WHAT DO YOU THINK?" prompt="Select the task status with the drop down list" sqref="D4:D36" xr:uid="{9A1B5492-7E58-0843-B479-D82302A223F9}">
      <formula1>$A$39:$A$42</formula1>
    </dataValidation>
  </dataValidations>
  <hyperlinks>
    <hyperlink ref="F3:G3" location="OVERVIEW!A1" display="OVERVIEW" xr:uid="{D67EFD1C-77C9-1C44-BF32-CF2AA097AD4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6FEB-68AA-E04B-B16C-08C53BC6A958}">
  <sheetPr codeName="Sheet11">
    <tabColor theme="8" tint="-0.249977111117893"/>
  </sheetPr>
  <dimension ref="A1:G23"/>
  <sheetViews>
    <sheetView showGridLines="0" showRowColHeaders="0" workbookViewId="0">
      <selection sqref="A1:D2"/>
    </sheetView>
  </sheetViews>
  <sheetFormatPr defaultColWidth="10.875" defaultRowHeight="15.95"/>
  <cols>
    <col min="1" max="1" width="35.375" style="1" customWidth="1"/>
    <col min="2" max="2" width="76.375" style="1" customWidth="1"/>
    <col min="3" max="3" width="22.5" style="1" customWidth="1"/>
    <col min="4" max="4" width="10.875" style="1"/>
    <col min="5" max="5" width="14.375" style="1" hidden="1" customWidth="1"/>
    <col min="6" max="16384" width="10.875" style="1"/>
  </cols>
  <sheetData>
    <row r="1" spans="1:7" ht="17.25" customHeight="1" thickBot="1">
      <c r="A1" s="127" t="s">
        <v>18</v>
      </c>
      <c r="B1" s="128"/>
      <c r="C1" s="128"/>
      <c r="D1" s="128"/>
      <c r="E1" s="83"/>
    </row>
    <row r="2" spans="1:7" ht="17.25" customHeight="1" thickBot="1">
      <c r="A2" s="130"/>
      <c r="B2" s="131"/>
      <c r="C2" s="131"/>
      <c r="D2" s="131"/>
      <c r="E2" s="85"/>
      <c r="F2" s="133" t="s">
        <v>294</v>
      </c>
      <c r="G2" s="134"/>
    </row>
    <row r="3" spans="1:7" ht="17.25" customHeight="1" thickBot="1">
      <c r="A3" s="10" t="s">
        <v>33</v>
      </c>
      <c r="B3" s="15" t="s">
        <v>34</v>
      </c>
      <c r="C3" s="15" t="s">
        <v>35</v>
      </c>
      <c r="D3" s="15" t="s">
        <v>284</v>
      </c>
      <c r="F3" s="125" t="s">
        <v>12</v>
      </c>
      <c r="G3" s="126"/>
    </row>
    <row r="4" spans="1:7" ht="51.95" thickBot="1">
      <c r="A4" s="14" t="s">
        <v>90</v>
      </c>
      <c r="B4" s="13" t="s">
        <v>350</v>
      </c>
      <c r="C4" s="12" t="s">
        <v>92</v>
      </c>
      <c r="D4" s="12" t="str">
        <f>VLOOKUP(Table13[[#This Row],[Tactic]],'Tactic Overview'!A:G,7,FALSE)</f>
        <v>SELECT TASK STATUS</v>
      </c>
    </row>
    <row r="5" spans="1:7" ht="51.95" thickBot="1">
      <c r="A5" s="14" t="s">
        <v>100</v>
      </c>
      <c r="B5" s="13" t="s">
        <v>368</v>
      </c>
      <c r="C5" s="12" t="s">
        <v>46</v>
      </c>
      <c r="D5" s="12" t="str">
        <f>VLOOKUP(Table13[[#This Row],[Tactic]],'Tactic Overview'!A:G,7,FALSE)</f>
        <v>SELECT TASK STATUS</v>
      </c>
    </row>
    <row r="6" spans="1:7" ht="51.95" thickBot="1">
      <c r="A6" s="14" t="s">
        <v>121</v>
      </c>
      <c r="B6" s="13" t="s">
        <v>322</v>
      </c>
      <c r="C6" s="12" t="s">
        <v>123</v>
      </c>
      <c r="D6" s="12" t="str">
        <f>VLOOKUP(Table13[[#This Row],[Tactic]],'Tactic Overview'!A:G,7,FALSE)</f>
        <v>SELECT TASK STATUS</v>
      </c>
    </row>
    <row r="7" spans="1:7" ht="51.95" thickBot="1">
      <c r="A7" s="14" t="s">
        <v>125</v>
      </c>
      <c r="B7" s="13" t="s">
        <v>323</v>
      </c>
      <c r="C7" s="12" t="s">
        <v>83</v>
      </c>
      <c r="D7" s="12" t="str">
        <f>VLOOKUP(Table13[[#This Row],[Tactic]],'Tactic Overview'!A:G,7,FALSE)</f>
        <v>SELECT TASK STATUS</v>
      </c>
    </row>
    <row r="8" spans="1:7" ht="51.95" thickBot="1">
      <c r="A8" s="14" t="s">
        <v>81</v>
      </c>
      <c r="B8" s="13" t="s">
        <v>312</v>
      </c>
      <c r="C8" s="12" t="s">
        <v>83</v>
      </c>
      <c r="D8" s="12" t="str">
        <f>VLOOKUP(Table13[[#This Row],[Tactic]],'Tactic Overview'!A:G,7,FALSE)</f>
        <v>SELECT TASK STATUS</v>
      </c>
    </row>
    <row r="9" spans="1:7" ht="51.95" thickBot="1">
      <c r="A9" s="14" t="s">
        <v>128</v>
      </c>
      <c r="B9" s="13" t="s">
        <v>324</v>
      </c>
      <c r="C9" s="12" t="s">
        <v>123</v>
      </c>
      <c r="D9" s="12" t="str">
        <f>VLOOKUP(Table13[[#This Row],[Tactic]],'Tactic Overview'!A:G,7,FALSE)</f>
        <v>SELECT TASK STATUS</v>
      </c>
    </row>
    <row r="10" spans="1:7" ht="51.95" thickBot="1">
      <c r="A10" s="14" t="s">
        <v>228</v>
      </c>
      <c r="B10" s="13" t="s">
        <v>346</v>
      </c>
      <c r="C10" s="12" t="s">
        <v>83</v>
      </c>
      <c r="D10" s="12" t="str">
        <f>VLOOKUP(Table13[[#This Row],[Tactic]],'Tactic Overview'!A:G,7,FALSE)</f>
        <v>SELECT TASK STATUS</v>
      </c>
    </row>
    <row r="11" spans="1:7" ht="51.95" thickBot="1">
      <c r="A11" s="14" t="s">
        <v>232</v>
      </c>
      <c r="B11" s="13" t="s">
        <v>347</v>
      </c>
      <c r="C11" s="12" t="s">
        <v>83</v>
      </c>
      <c r="D11" s="12" t="str">
        <f>VLOOKUP(Table13[[#This Row],[Tactic]],'Tactic Overview'!A:G,7,FALSE)</f>
        <v>SELECT TASK STATUS</v>
      </c>
    </row>
    <row r="12" spans="1:7" ht="51.95" thickBot="1">
      <c r="A12" s="14" t="s">
        <v>146</v>
      </c>
      <c r="B12" s="13" t="s">
        <v>327</v>
      </c>
      <c r="C12" s="12" t="s">
        <v>123</v>
      </c>
      <c r="D12" s="12" t="str">
        <f>VLOOKUP(Table13[[#This Row],[Tactic]],'Tactic Overview'!A:G,7,FALSE)</f>
        <v>SELECT TASK STATUS</v>
      </c>
    </row>
    <row r="13" spans="1:7" ht="51.95" thickBot="1">
      <c r="A13" s="89" t="s">
        <v>149</v>
      </c>
      <c r="B13" s="87" t="s">
        <v>328</v>
      </c>
      <c r="C13" s="88" t="s">
        <v>151</v>
      </c>
      <c r="D13" s="88" t="str">
        <f>VLOOKUP(Table13[[#This Row],[Tactic]],'Tactic Overview'!A:G,7,FALSE)</f>
        <v>SELECT TASK STATUS</v>
      </c>
    </row>
    <row r="14" spans="1:7" ht="51.95" thickBot="1">
      <c r="A14" s="14" t="s">
        <v>153</v>
      </c>
      <c r="B14" s="13" t="s">
        <v>329</v>
      </c>
      <c r="C14" s="12" t="s">
        <v>123</v>
      </c>
      <c r="D14" s="12" t="str">
        <f>VLOOKUP(Table13[[#This Row],[Tactic]],'Tactic Overview'!A:G,7,FALSE)</f>
        <v>SELECT TASK STATUS</v>
      </c>
    </row>
    <row r="15" spans="1:7" ht="51.95" thickBot="1">
      <c r="A15" s="89" t="s">
        <v>156</v>
      </c>
      <c r="B15" s="87" t="s">
        <v>329</v>
      </c>
      <c r="C15" s="88" t="s">
        <v>53</v>
      </c>
      <c r="D15" s="88" t="str">
        <f>VLOOKUP(Table13[[#This Row],[Tactic]],'Tactic Overview'!A:G,7,FALSE)</f>
        <v>SELECT TASK STATUS</v>
      </c>
    </row>
    <row r="16" spans="1:7" ht="51.95" thickBot="1">
      <c r="A16" s="14" t="s">
        <v>159</v>
      </c>
      <c r="B16" s="13" t="s">
        <v>330</v>
      </c>
      <c r="C16" s="12" t="s">
        <v>53</v>
      </c>
      <c r="D16" s="12" t="str">
        <f>VLOOKUP(Table13[[#This Row],[Tactic]],'Tactic Overview'!A:G,7,FALSE)</f>
        <v>SELECT TASK STATUS</v>
      </c>
    </row>
    <row r="17" spans="1:4" ht="51.95" thickBot="1">
      <c r="A17" s="30" t="s">
        <v>274</v>
      </c>
      <c r="B17" s="16" t="s">
        <v>369</v>
      </c>
      <c r="C17" s="17" t="s">
        <v>238</v>
      </c>
      <c r="D17" s="12" t="str">
        <f>VLOOKUP(Table13[[#This Row],[Tactic]],'Tactic Overview'!A:G,7,FALSE)</f>
        <v>SELECT TASK STATUS</v>
      </c>
    </row>
    <row r="20" spans="1:4" ht="17.100000000000001">
      <c r="A20" s="3" t="s">
        <v>3</v>
      </c>
    </row>
    <row r="21" spans="1:4" ht="17.100000000000001">
      <c r="A21" s="3" t="s">
        <v>4</v>
      </c>
    </row>
    <row r="22" spans="1:4" ht="17.100000000000001">
      <c r="A22" s="3" t="s">
        <v>5</v>
      </c>
    </row>
    <row r="23" spans="1:4" ht="17.100000000000001">
      <c r="A23" s="33" t="s">
        <v>293</v>
      </c>
    </row>
  </sheetData>
  <mergeCells count="3">
    <mergeCell ref="F2:G2"/>
    <mergeCell ref="F3:G3"/>
    <mergeCell ref="A1:D2"/>
  </mergeCells>
  <dataValidations count="1">
    <dataValidation type="list" allowBlank="1" showInputMessage="1" showErrorMessage="1" sqref="D4:D17" xr:uid="{A0D83CAC-752D-7846-8C7C-27D48F188EAB}">
      <formula1>$A$20:$A$24</formula1>
    </dataValidation>
  </dataValidations>
  <hyperlinks>
    <hyperlink ref="F3:G3" location="OVERVIEW!A1" display="OVERVIEW" xr:uid="{C5D59080-BF09-9A49-8FE3-9E8D7C2020F0}"/>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9B7D-11D0-5E41-86DA-57293B1AE042}">
  <sheetPr codeName="Sheet13">
    <tabColor theme="8" tint="-0.249977111117893"/>
  </sheetPr>
  <dimension ref="A1:G32"/>
  <sheetViews>
    <sheetView showGridLines="0" showRowColHeaders="0" workbookViewId="0">
      <selection sqref="A1:D2"/>
    </sheetView>
  </sheetViews>
  <sheetFormatPr defaultColWidth="10.875" defaultRowHeight="15.95"/>
  <cols>
    <col min="1" max="1" width="36.5" style="1" customWidth="1"/>
    <col min="2" max="2" width="74" style="1" customWidth="1"/>
    <col min="3" max="3" width="23.875" style="1" customWidth="1"/>
    <col min="4" max="4" width="10.875" style="1"/>
    <col min="5" max="5" width="14.5" style="1" hidden="1" customWidth="1"/>
    <col min="6" max="16384" width="10.875" style="1"/>
  </cols>
  <sheetData>
    <row r="1" spans="1:7" ht="17.25" customHeight="1" thickBot="1">
      <c r="A1" s="127" t="s">
        <v>20</v>
      </c>
      <c r="B1" s="128"/>
      <c r="C1" s="128"/>
      <c r="D1" s="129"/>
      <c r="E1" s="83"/>
    </row>
    <row r="2" spans="1:7" ht="17.25" customHeight="1" thickBot="1">
      <c r="A2" s="130"/>
      <c r="B2" s="131"/>
      <c r="C2" s="131"/>
      <c r="D2" s="132"/>
      <c r="E2" s="85"/>
      <c r="F2" s="133" t="s">
        <v>294</v>
      </c>
      <c r="G2" s="134"/>
    </row>
    <row r="3" spans="1:7" ht="17.25" customHeight="1" thickBot="1">
      <c r="A3" s="5" t="s">
        <v>33</v>
      </c>
      <c r="B3" s="5" t="s">
        <v>34</v>
      </c>
      <c r="C3" s="5" t="s">
        <v>35</v>
      </c>
      <c r="D3" s="4" t="s">
        <v>284</v>
      </c>
      <c r="F3" s="125" t="s">
        <v>12</v>
      </c>
      <c r="G3" s="126"/>
    </row>
    <row r="4" spans="1:7" ht="51.95" thickBot="1">
      <c r="A4" s="18" t="s">
        <v>90</v>
      </c>
      <c r="B4" s="13" t="s">
        <v>314</v>
      </c>
      <c r="C4" s="12" t="s">
        <v>92</v>
      </c>
      <c r="D4" s="12" t="str">
        <f>VLOOKUP(Table15[[#This Row],[Tactic]],'Tactic Overview'!A:G,7,FALSE)</f>
        <v>SELECT TASK STATUS</v>
      </c>
    </row>
    <row r="5" spans="1:7" ht="51.95" thickBot="1">
      <c r="A5" s="18" t="s">
        <v>100</v>
      </c>
      <c r="B5" s="13" t="s">
        <v>317</v>
      </c>
      <c r="C5" s="12" t="s">
        <v>46</v>
      </c>
      <c r="D5" s="12" t="str">
        <f>VLOOKUP(Table15[[#This Row],[Tactic]],'Tactic Overview'!A:G,7,FALSE)</f>
        <v>SELECT TASK STATUS</v>
      </c>
    </row>
    <row r="6" spans="1:7" ht="51.95" thickBot="1">
      <c r="A6" s="18" t="s">
        <v>121</v>
      </c>
      <c r="B6" s="13" t="s">
        <v>322</v>
      </c>
      <c r="C6" s="12" t="s">
        <v>123</v>
      </c>
      <c r="D6" s="12" t="str">
        <f>VLOOKUP(Table15[[#This Row],[Tactic]],'Tactic Overview'!A:G,7,FALSE)</f>
        <v>SELECT TASK STATUS</v>
      </c>
    </row>
    <row r="7" spans="1:7" ht="51.95" thickBot="1">
      <c r="A7" s="18" t="s">
        <v>125</v>
      </c>
      <c r="B7" s="13" t="s">
        <v>323</v>
      </c>
      <c r="C7" s="12" t="s">
        <v>83</v>
      </c>
      <c r="D7" s="12" t="str">
        <f>VLOOKUP(Table15[[#This Row],[Tactic]],'Tactic Overview'!A:G,7,FALSE)</f>
        <v>SELECT TASK STATUS</v>
      </c>
    </row>
    <row r="8" spans="1:7" ht="51.95" thickBot="1">
      <c r="A8" s="18" t="s">
        <v>259</v>
      </c>
      <c r="B8" s="13" t="s">
        <v>357</v>
      </c>
      <c r="C8" s="12" t="s">
        <v>46</v>
      </c>
      <c r="D8" s="12" t="str">
        <f>VLOOKUP(Table15[[#This Row],[Tactic]],'Tactic Overview'!A:G,7,FALSE)</f>
        <v>SELECT TASK STATUS</v>
      </c>
    </row>
    <row r="9" spans="1:7" ht="35.1" thickBot="1">
      <c r="A9" s="86" t="s">
        <v>189</v>
      </c>
      <c r="B9" s="87" t="s">
        <v>358</v>
      </c>
      <c r="C9" s="88" t="s">
        <v>123</v>
      </c>
      <c r="D9" s="88" t="str">
        <f>VLOOKUP(Table15[[#This Row],[Tactic]],'Tactic Overview'!A:G,7,FALSE)</f>
        <v>SELECT TASK STATUS</v>
      </c>
    </row>
    <row r="10" spans="1:7" ht="51.95" thickBot="1">
      <c r="A10" s="18" t="s">
        <v>277</v>
      </c>
      <c r="B10" s="13" t="s">
        <v>370</v>
      </c>
      <c r="C10" s="12" t="s">
        <v>105</v>
      </c>
      <c r="D10" s="12" t="str">
        <f>VLOOKUP(Table15[[#This Row],[Tactic]],'Tactic Overview'!A:G,7,FALSE)</f>
        <v>SELECT TASK STATUS</v>
      </c>
    </row>
    <row r="11" spans="1:7" ht="51.95" thickBot="1">
      <c r="A11" s="18" t="s">
        <v>195</v>
      </c>
      <c r="B11" s="13" t="s">
        <v>336</v>
      </c>
      <c r="C11" s="12" t="s">
        <v>197</v>
      </c>
      <c r="D11" s="12" t="str">
        <f>VLOOKUP(Table15[[#This Row],[Tactic]],'Tactic Overview'!A:G,7,FALSE)</f>
        <v>SELECT TASK STATUS</v>
      </c>
    </row>
    <row r="12" spans="1:7" ht="51.95" thickBot="1">
      <c r="A12" s="18" t="s">
        <v>202</v>
      </c>
      <c r="B12" s="13" t="s">
        <v>361</v>
      </c>
      <c r="C12" s="12" t="s">
        <v>123</v>
      </c>
      <c r="D12" s="12" t="str">
        <f>VLOOKUP(Table15[[#This Row],[Tactic]],'Tactic Overview'!A:G,7,FALSE)</f>
        <v>SELECT TASK STATUS</v>
      </c>
    </row>
    <row r="13" spans="1:7" ht="51.95" thickBot="1">
      <c r="A13" s="18" t="s">
        <v>75</v>
      </c>
      <c r="B13" s="13" t="s">
        <v>371</v>
      </c>
      <c r="C13" s="12" t="s">
        <v>67</v>
      </c>
      <c r="D13" s="12" t="str">
        <f>VLOOKUP(Table15[[#This Row],[Tactic]],'Tactic Overview'!A:G,7,FALSE)</f>
        <v>SELECT TASK STATUS</v>
      </c>
    </row>
    <row r="14" spans="1:7" ht="51.95" thickBot="1">
      <c r="A14" s="18" t="s">
        <v>128</v>
      </c>
      <c r="B14" s="13" t="s">
        <v>324</v>
      </c>
      <c r="C14" s="12" t="s">
        <v>123</v>
      </c>
      <c r="D14" s="12" t="str">
        <f>VLOOKUP(Table15[[#This Row],[Tactic]],'Tactic Overview'!A:G,7,FALSE)</f>
        <v>SELECT TASK STATUS</v>
      </c>
    </row>
    <row r="15" spans="1:7" ht="51.95" thickBot="1">
      <c r="A15" s="18" t="s">
        <v>205</v>
      </c>
      <c r="B15" s="13" t="s">
        <v>372</v>
      </c>
      <c r="C15" s="12" t="s">
        <v>207</v>
      </c>
      <c r="D15" s="12" t="str">
        <f>VLOOKUP(Table15[[#This Row],[Tactic]],'Tactic Overview'!A:G,7,FALSE)</f>
        <v>SELECT TASK STATUS</v>
      </c>
    </row>
    <row r="16" spans="1:7" ht="51.95" thickBot="1">
      <c r="A16" s="18" t="s">
        <v>209</v>
      </c>
      <c r="B16" s="13" t="s">
        <v>340</v>
      </c>
      <c r="C16" s="12" t="s">
        <v>46</v>
      </c>
      <c r="D16" s="12" t="str">
        <f>VLOOKUP(Table15[[#This Row],[Tactic]],'Tactic Overview'!A:G,7,FALSE)</f>
        <v>SELECT TASK STATUS</v>
      </c>
    </row>
    <row r="17" spans="1:4" ht="51.95" thickBot="1">
      <c r="A17" s="18" t="s">
        <v>146</v>
      </c>
      <c r="B17" s="13" t="s">
        <v>327</v>
      </c>
      <c r="C17" s="12" t="s">
        <v>123</v>
      </c>
      <c r="D17" s="12" t="str">
        <f>VLOOKUP(Table15[[#This Row],[Tactic]],'Tactic Overview'!A:G,7,FALSE)</f>
        <v>SELECT TASK STATUS</v>
      </c>
    </row>
    <row r="18" spans="1:4" ht="51.95" thickBot="1">
      <c r="A18" s="18" t="s">
        <v>153</v>
      </c>
      <c r="B18" s="13" t="s">
        <v>329</v>
      </c>
      <c r="C18" s="12" t="s">
        <v>123</v>
      </c>
      <c r="D18" s="12" t="str">
        <f>VLOOKUP(Table15[[#This Row],[Tactic]],'Tactic Overview'!A:G,7,FALSE)</f>
        <v>SELECT TASK STATUS</v>
      </c>
    </row>
    <row r="19" spans="1:4" ht="51.95" thickBot="1">
      <c r="A19" s="18" t="s">
        <v>156</v>
      </c>
      <c r="B19" s="13" t="s">
        <v>329</v>
      </c>
      <c r="C19" s="12" t="s">
        <v>53</v>
      </c>
      <c r="D19" s="12" t="str">
        <f>VLOOKUP(Table15[[#This Row],[Tactic]],'Tactic Overview'!A:G,7,FALSE)</f>
        <v>SELECT TASK STATUS</v>
      </c>
    </row>
    <row r="20" spans="1:4" ht="51.95" thickBot="1">
      <c r="A20" s="18" t="s">
        <v>268</v>
      </c>
      <c r="B20" s="13" t="s">
        <v>363</v>
      </c>
      <c r="C20" s="12" t="s">
        <v>238</v>
      </c>
      <c r="D20" s="12" t="str">
        <f>VLOOKUP(Table15[[#This Row],[Tactic]],'Tactic Overview'!A:G,7,FALSE)</f>
        <v>SELECT TASK STATUS</v>
      </c>
    </row>
    <row r="21" spans="1:4" ht="51.95" thickBot="1">
      <c r="A21" s="18" t="s">
        <v>271</v>
      </c>
      <c r="B21" s="13" t="s">
        <v>364</v>
      </c>
      <c r="C21" s="12" t="s">
        <v>238</v>
      </c>
      <c r="D21" s="12" t="str">
        <f>VLOOKUP(Table15[[#This Row],[Tactic]],'Tactic Overview'!A:G,7,FALSE)</f>
        <v>SELECT TASK STATUS</v>
      </c>
    </row>
    <row r="22" spans="1:4" ht="51.95" thickBot="1">
      <c r="A22" s="18" t="s">
        <v>236</v>
      </c>
      <c r="B22" s="13" t="s">
        <v>365</v>
      </c>
      <c r="C22" s="12" t="s">
        <v>238</v>
      </c>
      <c r="D22" s="12" t="str">
        <f>VLOOKUP(Table15[[#This Row],[Tactic]],'Tactic Overview'!A:G,7,FALSE)</f>
        <v>SELECT TASK STATUS</v>
      </c>
    </row>
    <row r="23" spans="1:4" ht="51.95" thickBot="1">
      <c r="A23" s="18" t="s">
        <v>240</v>
      </c>
      <c r="B23" s="13" t="s">
        <v>366</v>
      </c>
      <c r="C23" s="12" t="s">
        <v>238</v>
      </c>
      <c r="D23" s="12" t="str">
        <f>VLOOKUP(Table15[[#This Row],[Tactic]],'Tactic Overview'!A:G,7,FALSE)</f>
        <v>SELECT TASK STATUS</v>
      </c>
    </row>
    <row r="24" spans="1:4">
      <c r="A24" s="68"/>
    </row>
    <row r="25" spans="1:4">
      <c r="A25" s="68"/>
    </row>
    <row r="26" spans="1:4" ht="17.100000000000001">
      <c r="A26" s="3" t="s">
        <v>3</v>
      </c>
    </row>
    <row r="27" spans="1:4" ht="17.100000000000001">
      <c r="A27" s="3" t="s">
        <v>4</v>
      </c>
    </row>
    <row r="28" spans="1:4" ht="17.100000000000001">
      <c r="A28" s="3" t="s">
        <v>5</v>
      </c>
    </row>
    <row r="29" spans="1:4" ht="17.100000000000001">
      <c r="A29" s="33" t="s">
        <v>293</v>
      </c>
    </row>
    <row r="30" spans="1:4">
      <c r="A30" s="3"/>
    </row>
    <row r="31" spans="1:4">
      <c r="A31" s="3"/>
    </row>
    <row r="32" spans="1:4">
      <c r="A32" s="3"/>
    </row>
  </sheetData>
  <mergeCells count="3">
    <mergeCell ref="F2:G2"/>
    <mergeCell ref="F3:G3"/>
    <mergeCell ref="A1:D2"/>
  </mergeCells>
  <dataValidations count="1">
    <dataValidation type="list" allowBlank="1" showInputMessage="1" showErrorMessage="1" sqref="D4:D23" xr:uid="{BD0B241C-1D9C-0749-837E-0664079D6896}">
      <formula1>$A$26:$A$29</formula1>
    </dataValidation>
  </dataValidations>
  <hyperlinks>
    <hyperlink ref="F3:G3" location="OVERVIEW!A1" display="OVERVIEW" xr:uid="{5E9C01DB-53CF-DC45-94CE-2D4B4D69FCE8}"/>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DA31-2012-C849-A221-E8A58629FAE8}">
  <sheetPr codeName="Sheet12">
    <tabColor theme="8" tint="-0.249977111117893"/>
  </sheetPr>
  <dimension ref="A1:G40"/>
  <sheetViews>
    <sheetView showGridLines="0" showRowColHeaders="0" topLeftCell="A21" zoomScaleNormal="100" workbookViewId="0">
      <selection activeCell="A14" sqref="A14:D14"/>
    </sheetView>
  </sheetViews>
  <sheetFormatPr defaultColWidth="10.875" defaultRowHeight="15.95"/>
  <cols>
    <col min="1" max="1" width="45" style="1" customWidth="1"/>
    <col min="2" max="2" width="92.875" style="1" customWidth="1"/>
    <col min="3" max="3" width="30.375" style="1" customWidth="1"/>
    <col min="4" max="4" width="10.875" style="1"/>
    <col min="5" max="5" width="20" style="1" hidden="1" customWidth="1"/>
    <col min="6" max="16384" width="10.875" style="1"/>
  </cols>
  <sheetData>
    <row r="1" spans="1:7" ht="17.25" customHeight="1" thickBot="1">
      <c r="A1" s="127" t="s">
        <v>19</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VLOOKUP(Table14[[#This Row],[Tactic]],'Tactic Overview'!A:G,7,FALSE)</f>
        <v>SELECT TASK STATUS</v>
      </c>
    </row>
    <row r="5" spans="1:7" ht="60.95" thickBot="1">
      <c r="A5" s="18" t="s">
        <v>247</v>
      </c>
      <c r="B5" s="13" t="s">
        <v>373</v>
      </c>
      <c r="C5" s="12" t="s">
        <v>57</v>
      </c>
      <c r="D5" s="12" t="str">
        <f>VLOOKUP(Table14[[#This Row],[Tactic]],'Tactic Overview'!A:G,7,FALSE)</f>
        <v>SELECT TASK STATUS</v>
      </c>
    </row>
    <row r="6" spans="1:7" ht="51.95" thickBot="1">
      <c r="A6" s="18" t="s">
        <v>250</v>
      </c>
      <c r="B6" s="13" t="s">
        <v>374</v>
      </c>
      <c r="C6" s="12" t="s">
        <v>46</v>
      </c>
      <c r="D6" s="12" t="str">
        <f>VLOOKUP(Table14[[#This Row],[Tactic]],'Tactic Overview'!A:G,7,FALSE)</f>
        <v>SELECT TASK STATUS</v>
      </c>
    </row>
    <row r="7" spans="1:7" ht="51.95" thickBot="1">
      <c r="A7" s="18" t="s">
        <v>162</v>
      </c>
      <c r="B7" s="13" t="s">
        <v>375</v>
      </c>
      <c r="C7" s="12" t="s">
        <v>67</v>
      </c>
      <c r="D7" s="12" t="str">
        <f>VLOOKUP(Table14[[#This Row],[Tactic]],'Tactic Overview'!A:G,7,FALSE)</f>
        <v>SELECT TASK STATUS</v>
      </c>
    </row>
    <row r="8" spans="1:7" ht="51.95" thickBot="1">
      <c r="A8" s="18" t="s">
        <v>100</v>
      </c>
      <c r="B8" s="13" t="s">
        <v>317</v>
      </c>
      <c r="C8" s="12" t="s">
        <v>46</v>
      </c>
      <c r="D8" s="12" t="str">
        <f>VLOOKUP(Table14[[#This Row],[Tactic]],'Tactic Overview'!A:G,7,FALSE)</f>
        <v>SELECT TASK STATUS</v>
      </c>
    </row>
    <row r="9" spans="1:7" ht="51.95" thickBot="1">
      <c r="A9" s="18" t="s">
        <v>253</v>
      </c>
      <c r="B9" s="13" t="s">
        <v>376</v>
      </c>
      <c r="C9" s="12" t="s">
        <v>57</v>
      </c>
      <c r="D9" s="12" t="str">
        <f>VLOOKUP(Table14[[#This Row],[Tactic]],'Tactic Overview'!A:G,7,FALSE)</f>
        <v>SELECT TASK STATUS</v>
      </c>
    </row>
    <row r="10" spans="1:7" ht="51.95" thickBot="1">
      <c r="A10" s="18" t="s">
        <v>107</v>
      </c>
      <c r="B10" s="13" t="s">
        <v>319</v>
      </c>
      <c r="C10" s="12" t="s">
        <v>109</v>
      </c>
      <c r="D10" s="12" t="str">
        <f>VLOOKUP(Table14[[#This Row],[Tactic]],'Tactic Overview'!A:G,7,FALSE)</f>
        <v>SELECT TASK STATUS</v>
      </c>
    </row>
    <row r="11" spans="1:7" ht="51.95" thickBot="1">
      <c r="A11" s="18" t="s">
        <v>121</v>
      </c>
      <c r="B11" s="13" t="s">
        <v>322</v>
      </c>
      <c r="C11" s="12" t="s">
        <v>123</v>
      </c>
      <c r="D11" s="12" t="str">
        <f>VLOOKUP(Table14[[#This Row],[Tactic]],'Tactic Overview'!A:G,7,FALSE)</f>
        <v>SELECT TASK STATUS</v>
      </c>
    </row>
    <row r="12" spans="1:7" ht="51.95" thickBot="1">
      <c r="A12" s="18" t="s">
        <v>259</v>
      </c>
      <c r="B12" s="13" t="s">
        <v>357</v>
      </c>
      <c r="C12" s="12" t="s">
        <v>46</v>
      </c>
      <c r="D12" s="12" t="str">
        <f>VLOOKUP(Table14[[#This Row],[Tactic]],'Tactic Overview'!A:G,7,FALSE)</f>
        <v>SELECT TASK STATUS</v>
      </c>
    </row>
    <row r="13" spans="1:7" ht="45.95" thickBot="1">
      <c r="A13" s="86" t="s">
        <v>189</v>
      </c>
      <c r="B13" s="87" t="s">
        <v>377</v>
      </c>
      <c r="C13" s="88" t="s">
        <v>123</v>
      </c>
      <c r="D13" s="88" t="str">
        <f>VLOOKUP(Table14[[#This Row],[Tactic]],'Tactic Overview'!A:G,7,FALSE)</f>
        <v>SELECT TASK STATUS</v>
      </c>
    </row>
    <row r="14" spans="1:7" ht="51.95" thickBot="1">
      <c r="A14" s="18" t="s">
        <v>277</v>
      </c>
      <c r="B14" s="13" t="s">
        <v>370</v>
      </c>
      <c r="C14" s="12" t="s">
        <v>105</v>
      </c>
      <c r="D14" s="12" t="str">
        <f>VLOOKUP(Table14[[#This Row],[Tactic]],'Tactic Overview'!A:G,7,FALSE)</f>
        <v>SELECT TASK STATUS</v>
      </c>
    </row>
    <row r="15" spans="1:7" ht="51.95" thickBot="1">
      <c r="A15" s="18" t="s">
        <v>265</v>
      </c>
      <c r="B15" s="13" t="s">
        <v>359</v>
      </c>
      <c r="C15" s="12" t="s">
        <v>42</v>
      </c>
      <c r="D15" s="12" t="str">
        <f>VLOOKUP(Table14[[#This Row],[Tactic]],'Tactic Overview'!A:G,7,FALSE)</f>
        <v>SELECT TASK STATUS</v>
      </c>
    </row>
    <row r="16" spans="1:7" ht="51.95" thickBot="1">
      <c r="A16" s="86" t="s">
        <v>202</v>
      </c>
      <c r="B16" s="87" t="s">
        <v>378</v>
      </c>
      <c r="C16" s="88" t="s">
        <v>123</v>
      </c>
      <c r="D16" s="88" t="str">
        <f>VLOOKUP(Table14[[#This Row],[Tactic]],'Tactic Overview'!A:G,7,FALSE)</f>
        <v>SELECT TASK STATUS</v>
      </c>
    </row>
    <row r="17" spans="1:4" ht="51.95" thickBot="1">
      <c r="A17" s="18" t="s">
        <v>128</v>
      </c>
      <c r="B17" s="13" t="s">
        <v>324</v>
      </c>
      <c r="C17" s="12" t="s">
        <v>123</v>
      </c>
      <c r="D17" s="12" t="str">
        <f>VLOOKUP(Table14[[#This Row],[Tactic]],'Tactic Overview'!A:G,7,FALSE)</f>
        <v>SELECT TASK STATUS</v>
      </c>
    </row>
    <row r="18" spans="1:4" ht="51.95" thickBot="1">
      <c r="A18" s="18" t="s">
        <v>205</v>
      </c>
      <c r="B18" s="13" t="s">
        <v>339</v>
      </c>
      <c r="C18" s="12" t="s">
        <v>207</v>
      </c>
      <c r="D18" s="12" t="str">
        <f>VLOOKUP(Table14[[#This Row],[Tactic]],'Tactic Overview'!A:G,7,FALSE)</f>
        <v>SELECT TASK STATUS</v>
      </c>
    </row>
    <row r="19" spans="1:4" ht="51.95" thickBot="1">
      <c r="A19" s="18" t="s">
        <v>212</v>
      </c>
      <c r="B19" s="13" t="s">
        <v>379</v>
      </c>
      <c r="C19" s="12" t="s">
        <v>46</v>
      </c>
      <c r="D19" s="12" t="str">
        <f>VLOOKUP(Table14[[#This Row],[Tactic]],'Tactic Overview'!A:G,7,FALSE)</f>
        <v>SELECT TASK STATUS</v>
      </c>
    </row>
    <row r="20" spans="1:4" ht="51.95" thickBot="1">
      <c r="A20" s="18" t="s">
        <v>131</v>
      </c>
      <c r="B20" s="13" t="s">
        <v>325</v>
      </c>
      <c r="C20" s="12" t="s">
        <v>133</v>
      </c>
      <c r="D20" s="12" t="str">
        <f>VLOOKUP(Table14[[#This Row],[Tactic]],'Tactic Overview'!A:G,7,FALSE)</f>
        <v>SELECT TASK STATUS</v>
      </c>
    </row>
    <row r="21" spans="1:4" ht="51.95" thickBot="1">
      <c r="A21" s="18" t="s">
        <v>215</v>
      </c>
      <c r="B21" s="13" t="s">
        <v>342</v>
      </c>
      <c r="C21" s="12" t="s">
        <v>57</v>
      </c>
      <c r="D21" s="12" t="str">
        <f>VLOOKUP(Table14[[#This Row],[Tactic]],'Tactic Overview'!A:G,7,FALSE)</f>
        <v>SELECT TASK STATUS</v>
      </c>
    </row>
    <row r="22" spans="1:4" ht="51.95" thickBot="1">
      <c r="A22" s="18" t="s">
        <v>218</v>
      </c>
      <c r="B22" s="13" t="s">
        <v>343</v>
      </c>
      <c r="C22" s="12" t="s">
        <v>220</v>
      </c>
      <c r="D22" s="12" t="str">
        <f>VLOOKUP(Table14[[#This Row],[Tactic]],'Tactic Overview'!A:G,7,FALSE)</f>
        <v>SELECT TASK STATUS</v>
      </c>
    </row>
    <row r="23" spans="1:4" ht="51.95" thickBot="1">
      <c r="A23" s="18" t="s">
        <v>222</v>
      </c>
      <c r="B23" s="13" t="s">
        <v>344</v>
      </c>
      <c r="C23" s="12" t="s">
        <v>67</v>
      </c>
      <c r="D23" s="12" t="str">
        <f>VLOOKUP(Table14[[#This Row],[Tactic]],'Tactic Overview'!A:G,7,FALSE)</f>
        <v>SELECT TASK STATUS</v>
      </c>
    </row>
    <row r="24" spans="1:4" ht="51.95" thickBot="1">
      <c r="A24" s="18" t="s">
        <v>225</v>
      </c>
      <c r="B24" s="13" t="s">
        <v>345</v>
      </c>
      <c r="C24" s="12" t="s">
        <v>67</v>
      </c>
      <c r="D24" s="12" t="str">
        <f>VLOOKUP(Table14[[#This Row],[Tactic]],'Tactic Overview'!A:G,7,FALSE)</f>
        <v>SELECT TASK STATUS</v>
      </c>
    </row>
    <row r="25" spans="1:4" ht="51.95" thickBot="1">
      <c r="A25" s="18" t="s">
        <v>146</v>
      </c>
      <c r="B25" s="13" t="s">
        <v>327</v>
      </c>
      <c r="C25" s="12" t="s">
        <v>123</v>
      </c>
      <c r="D25" s="12" t="str">
        <f>VLOOKUP(Table14[[#This Row],[Tactic]],'Tactic Overview'!A:G,7,FALSE)</f>
        <v>SELECT TASK STATUS</v>
      </c>
    </row>
    <row r="26" spans="1:4" ht="51.95" thickBot="1">
      <c r="A26" s="18" t="s">
        <v>149</v>
      </c>
      <c r="B26" s="13" t="s">
        <v>328</v>
      </c>
      <c r="C26" s="12" t="s">
        <v>151</v>
      </c>
      <c r="D26" s="12" t="str">
        <f>VLOOKUP(Table14[[#This Row],[Tactic]],'Tactic Overview'!A:G,7,FALSE)</f>
        <v>SELECT TASK STATUS</v>
      </c>
    </row>
    <row r="27" spans="1:4" ht="51.95" thickBot="1">
      <c r="A27" s="18" t="s">
        <v>156</v>
      </c>
      <c r="B27" s="13" t="s">
        <v>329</v>
      </c>
      <c r="C27" s="12" t="s">
        <v>53</v>
      </c>
      <c r="D27" s="12" t="str">
        <f>VLOOKUP(Table14[[#This Row],[Tactic]],'Tactic Overview'!A:G,7,FALSE)</f>
        <v>SELECT TASK STATUS</v>
      </c>
    </row>
    <row r="28" spans="1:4" ht="51.95" thickBot="1">
      <c r="A28" s="86" t="s">
        <v>159</v>
      </c>
      <c r="B28" s="87" t="s">
        <v>380</v>
      </c>
      <c r="C28" s="88" t="s">
        <v>53</v>
      </c>
      <c r="D28" s="88" t="str">
        <f>VLOOKUP(Table14[[#This Row],[Tactic]],'Tactic Overview'!A:G,7,FALSE)</f>
        <v>SELECT TASK STATUS</v>
      </c>
    </row>
    <row r="29" spans="1:4" ht="51.95" thickBot="1">
      <c r="A29" s="18" t="s">
        <v>268</v>
      </c>
      <c r="B29" s="13" t="s">
        <v>363</v>
      </c>
      <c r="C29" s="12" t="s">
        <v>238</v>
      </c>
      <c r="D29" s="12" t="str">
        <f>VLOOKUP(Table14[[#This Row],[Tactic]],'Tactic Overview'!A:G,7,FALSE)</f>
        <v>SELECT TASK STATUS</v>
      </c>
    </row>
    <row r="30" spans="1:4" ht="51.95" thickBot="1">
      <c r="A30" s="18" t="s">
        <v>274</v>
      </c>
      <c r="B30" s="13" t="s">
        <v>367</v>
      </c>
      <c r="C30" s="12" t="s">
        <v>238</v>
      </c>
      <c r="D30" s="12" t="str">
        <f>VLOOKUP(Table14[[#This Row],[Tactic]],'Tactic Overview'!A:G,7,FALSE)</f>
        <v>SELECT TASK STATUS</v>
      </c>
    </row>
    <row r="32" spans="1:4">
      <c r="A32" s="3"/>
    </row>
    <row r="33" spans="1:1" ht="17.100000000000001">
      <c r="A33" s="3" t="s">
        <v>3</v>
      </c>
    </row>
    <row r="34" spans="1:1" ht="17.100000000000001">
      <c r="A34" s="3" t="s">
        <v>4</v>
      </c>
    </row>
    <row r="35" spans="1:1" ht="17.100000000000001">
      <c r="A35" s="3" t="s">
        <v>5</v>
      </c>
    </row>
    <row r="36" spans="1:1" ht="17.100000000000001">
      <c r="A36" s="33" t="s">
        <v>293</v>
      </c>
    </row>
    <row r="37" spans="1:1">
      <c r="A37" s="3"/>
    </row>
    <row r="38" spans="1:1">
      <c r="A38" s="3"/>
    </row>
    <row r="39" spans="1:1">
      <c r="A39" s="3"/>
    </row>
    <row r="40" spans="1:1">
      <c r="A40" s="68"/>
    </row>
  </sheetData>
  <mergeCells count="3">
    <mergeCell ref="F2:G2"/>
    <mergeCell ref="F3:G3"/>
    <mergeCell ref="A1:D2"/>
  </mergeCells>
  <dataValidations count="1">
    <dataValidation type="list" allowBlank="1" showInputMessage="1" showErrorMessage="1" sqref="D4:D30" xr:uid="{6D1CA8F9-2FC6-1247-B106-A66A885B6369}">
      <formula1>$A$33:$A$36</formula1>
    </dataValidation>
  </dataValidations>
  <hyperlinks>
    <hyperlink ref="F3:G3" location="OVERVIEW!A1" display="OVERVIEW" xr:uid="{BA4BC6A3-060E-4348-9753-1495DCF4F97B}"/>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D7D31-7910-424D-9586-5AD90451CF89}">
  <sheetPr codeName="Sheet14">
    <tabColor theme="8" tint="-0.249977111117893"/>
  </sheetPr>
  <dimension ref="A1:G24"/>
  <sheetViews>
    <sheetView showGridLines="0" showRowColHeaders="0" workbookViewId="0">
      <selection activeCell="A10" sqref="A10:D12"/>
    </sheetView>
  </sheetViews>
  <sheetFormatPr defaultColWidth="10.875" defaultRowHeight="15.95"/>
  <cols>
    <col min="1" max="1" width="36" style="1" customWidth="1"/>
    <col min="2" max="2" width="75.375" style="1" customWidth="1"/>
    <col min="3" max="3" width="23" style="1" customWidth="1"/>
    <col min="4" max="4" width="10.875" style="1"/>
    <col min="5" max="5" width="14.5" style="1" hidden="1" customWidth="1"/>
    <col min="6" max="16384" width="10.875" style="1"/>
  </cols>
  <sheetData>
    <row r="1" spans="1:7" ht="17.25" customHeight="1" thickBot="1">
      <c r="A1" s="127" t="s">
        <v>21</v>
      </c>
      <c r="B1" s="128"/>
      <c r="C1" s="128"/>
      <c r="D1" s="128"/>
      <c r="E1" s="83"/>
    </row>
    <row r="2" spans="1:7" ht="17.25" customHeight="1" thickBot="1">
      <c r="A2" s="130"/>
      <c r="B2" s="131"/>
      <c r="C2" s="131"/>
      <c r="D2" s="131"/>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VLOOKUP(Table16[[#This Row],[Tactic]],'Tactic Overview'!A:G,7,FALSE)</f>
        <v>SELECT TASK STATUS</v>
      </c>
    </row>
    <row r="5" spans="1:7" ht="51.95" thickBot="1">
      <c r="A5" s="18" t="s">
        <v>243</v>
      </c>
      <c r="B5" s="13" t="s">
        <v>351</v>
      </c>
      <c r="C5" s="12" t="s">
        <v>83</v>
      </c>
      <c r="D5" s="12" t="str">
        <f>VLOOKUP(Table16[[#This Row],[Tactic]],'Tactic Overview'!A:G,7,FALSE)</f>
        <v>SELECT TASK STATUS</v>
      </c>
    </row>
    <row r="6" spans="1:7" ht="51.95" thickBot="1">
      <c r="A6" s="18" t="s">
        <v>247</v>
      </c>
      <c r="B6" s="13" t="s">
        <v>352</v>
      </c>
      <c r="C6" s="12" t="s">
        <v>57</v>
      </c>
      <c r="D6" s="12" t="str">
        <f>VLOOKUP(Table16[[#This Row],[Tactic]],'Tactic Overview'!A:G,7,FALSE)</f>
        <v>SELECT TASK STATUS</v>
      </c>
    </row>
    <row r="7" spans="1:7" ht="51.95" thickBot="1">
      <c r="A7" s="18" t="s">
        <v>94</v>
      </c>
      <c r="B7" s="13" t="s">
        <v>381</v>
      </c>
      <c r="C7" s="12" t="s">
        <v>57</v>
      </c>
      <c r="D7" s="12" t="str">
        <f>VLOOKUP(Table16[[#This Row],[Tactic]],'Tactic Overview'!A:G,7,FALSE)</f>
        <v>SELECT TASK STATUS</v>
      </c>
    </row>
    <row r="8" spans="1:7" ht="51.95" thickBot="1">
      <c r="A8" s="18" t="s">
        <v>256</v>
      </c>
      <c r="B8" s="13" t="s">
        <v>355</v>
      </c>
      <c r="C8" s="12" t="s">
        <v>105</v>
      </c>
      <c r="D8" s="12" t="str">
        <f>VLOOKUP(Table16[[#This Row],[Tactic]],'Tactic Overview'!A:G,7,FALSE)</f>
        <v>SELECT TASK STATUS</v>
      </c>
    </row>
    <row r="9" spans="1:7" ht="51.95" thickBot="1">
      <c r="A9" s="18" t="s">
        <v>103</v>
      </c>
      <c r="B9" s="13" t="s">
        <v>318</v>
      </c>
      <c r="C9" s="12" t="s">
        <v>105</v>
      </c>
      <c r="D9" s="12" t="str">
        <f>VLOOKUP(Table16[[#This Row],[Tactic]],'Tactic Overview'!A:G,7,FALSE)</f>
        <v>SELECT TASK STATUS</v>
      </c>
    </row>
    <row r="10" spans="1:7" ht="51.95" thickBot="1">
      <c r="A10" s="18" t="s">
        <v>277</v>
      </c>
      <c r="B10" s="13" t="s">
        <v>370</v>
      </c>
      <c r="C10" s="12" t="s">
        <v>105</v>
      </c>
      <c r="D10" s="12" t="str">
        <f>VLOOKUP(Table16[[#This Row],[Tactic]],'Tactic Overview'!A:G,7,FALSE)</f>
        <v>SELECT TASK STATUS</v>
      </c>
    </row>
    <row r="11" spans="1:7" ht="51.95" thickBot="1">
      <c r="A11" s="18" t="s">
        <v>265</v>
      </c>
      <c r="B11" s="13" t="s">
        <v>359</v>
      </c>
      <c r="C11" s="12" t="s">
        <v>42</v>
      </c>
      <c r="D11" s="12" t="str">
        <f>VLOOKUP(Table16[[#This Row],[Tactic]],'Tactic Overview'!A:G,7,FALSE)</f>
        <v>SELECT TASK STATUS</v>
      </c>
    </row>
    <row r="12" spans="1:7" ht="51.95" thickBot="1">
      <c r="A12" s="18" t="s">
        <v>212</v>
      </c>
      <c r="B12" s="13" t="s">
        <v>341</v>
      </c>
      <c r="C12" s="12" t="s">
        <v>46</v>
      </c>
      <c r="D12" s="12" t="str">
        <f>VLOOKUP(Table16[[#This Row],[Tactic]],'Tactic Overview'!A:G,7,FALSE)</f>
        <v>SELECT TASK STATUS</v>
      </c>
    </row>
    <row r="13" spans="1:7" ht="51.95" thickBot="1">
      <c r="A13" s="18" t="s">
        <v>215</v>
      </c>
      <c r="B13" s="13" t="s">
        <v>342</v>
      </c>
      <c r="C13" s="12" t="s">
        <v>57</v>
      </c>
      <c r="D13" s="12" t="str">
        <f>VLOOKUP(Table16[[#This Row],[Tactic]],'Tactic Overview'!A:G,7,FALSE)</f>
        <v>SELECT TASK STATUS</v>
      </c>
    </row>
    <row r="14" spans="1:7" ht="51.95" thickBot="1">
      <c r="A14" s="18" t="s">
        <v>78</v>
      </c>
      <c r="B14" s="13" t="s">
        <v>302</v>
      </c>
      <c r="C14" s="12" t="s">
        <v>46</v>
      </c>
      <c r="D14" s="12" t="str">
        <f>VLOOKUP(Table16[[#This Row],[Tactic]],'Tactic Overview'!A:G,7,FALSE)</f>
        <v>SELECT TASK STATUS</v>
      </c>
    </row>
    <row r="15" spans="1:7" ht="51.95" thickBot="1">
      <c r="A15" s="18" t="s">
        <v>268</v>
      </c>
      <c r="B15" s="13" t="s">
        <v>363</v>
      </c>
      <c r="C15" s="12" t="s">
        <v>238</v>
      </c>
      <c r="D15" s="12" t="str">
        <f>VLOOKUP(Table16[[#This Row],[Tactic]],'Tactic Overview'!A:G,7,FALSE)</f>
        <v>SELECT TASK STATUS</v>
      </c>
    </row>
    <row r="17" spans="1:1">
      <c r="A17" s="3"/>
    </row>
    <row r="18" spans="1:1" ht="17.100000000000001">
      <c r="A18" s="3" t="s">
        <v>3</v>
      </c>
    </row>
    <row r="19" spans="1:1" ht="17.100000000000001">
      <c r="A19" s="3" t="s">
        <v>4</v>
      </c>
    </row>
    <row r="20" spans="1:1" ht="17.100000000000001">
      <c r="A20" s="3" t="s">
        <v>5</v>
      </c>
    </row>
    <row r="21" spans="1:1" ht="17.100000000000001">
      <c r="A21" s="33" t="s">
        <v>293</v>
      </c>
    </row>
    <row r="22" spans="1:1">
      <c r="A22" s="68"/>
    </row>
    <row r="23" spans="1:1">
      <c r="A23" s="68"/>
    </row>
    <row r="24" spans="1:1">
      <c r="A24" s="68"/>
    </row>
  </sheetData>
  <mergeCells count="3">
    <mergeCell ref="F2:G2"/>
    <mergeCell ref="F3:G3"/>
    <mergeCell ref="A1:D2"/>
  </mergeCells>
  <dataValidations count="1">
    <dataValidation type="list" allowBlank="1" showInputMessage="1" showErrorMessage="1" sqref="D4:D15" xr:uid="{07B53DAA-3BED-DB4B-A157-FBB0FD5466C3}">
      <formula1>$A$18:$A$21</formula1>
    </dataValidation>
  </dataValidations>
  <hyperlinks>
    <hyperlink ref="F3:G3" location="OVERVIEW!A1" display="OVERVIEW" xr:uid="{79AC91FF-0807-8740-AF19-4A40B702E393}"/>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055A-8B69-BF40-8E07-FDD41161C3FF}">
  <sheetPr codeName="Sheet16">
    <tabColor theme="8" tint="-0.249977111117893"/>
  </sheetPr>
  <dimension ref="A1:G29"/>
  <sheetViews>
    <sheetView showGridLines="0" showRowColHeaders="0" topLeftCell="A12" workbookViewId="0">
      <selection sqref="A1:D2"/>
    </sheetView>
  </sheetViews>
  <sheetFormatPr defaultColWidth="10.875" defaultRowHeight="15.95"/>
  <cols>
    <col min="1" max="1" width="36.5" style="1" customWidth="1"/>
    <col min="2" max="2" width="74" style="1" customWidth="1"/>
    <col min="3" max="3" width="23.875" style="1" customWidth="1"/>
    <col min="4" max="4" width="10.875" style="1"/>
    <col min="5" max="5" width="14.5" style="1" hidden="1" customWidth="1"/>
    <col min="6" max="16384" width="10.875" style="1"/>
  </cols>
  <sheetData>
    <row r="1" spans="1:7" ht="17.25" customHeight="1" thickBot="1">
      <c r="A1" s="127" t="s">
        <v>22</v>
      </c>
      <c r="B1" s="128"/>
      <c r="C1" s="128"/>
      <c r="D1" s="128"/>
      <c r="E1" s="83"/>
    </row>
    <row r="2" spans="1:7" ht="17.25" customHeight="1" thickBot="1">
      <c r="A2" s="130"/>
      <c r="B2" s="131"/>
      <c r="C2" s="131"/>
      <c r="D2" s="131"/>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VLOOKUP(Table18[[#This Row],[Tactic]],'Tactic Overview'!A:G,7,FALSE)</f>
        <v>SELECT TASK STATUS</v>
      </c>
    </row>
    <row r="5" spans="1:7" ht="51.95" thickBot="1">
      <c r="A5" s="18" t="s">
        <v>243</v>
      </c>
      <c r="B5" s="13" t="s">
        <v>351</v>
      </c>
      <c r="C5" s="12" t="s">
        <v>83</v>
      </c>
      <c r="D5" s="12" t="str">
        <f>VLOOKUP(Table18[[#This Row],[Tactic]],'Tactic Overview'!A:G,7,FALSE)</f>
        <v>SELECT TASK STATUS</v>
      </c>
    </row>
    <row r="6" spans="1:7" ht="51.95" thickBot="1">
      <c r="A6" s="18" t="s">
        <v>247</v>
      </c>
      <c r="B6" s="13" t="s">
        <v>352</v>
      </c>
      <c r="C6" s="12" t="s">
        <v>57</v>
      </c>
      <c r="D6" s="12" t="str">
        <f>VLOOKUP(Table18[[#This Row],[Tactic]],'Tactic Overview'!A:G,7,FALSE)</f>
        <v>SELECT TASK STATUS</v>
      </c>
    </row>
    <row r="7" spans="1:7" ht="51.95" thickBot="1">
      <c r="A7" s="18" t="s">
        <v>162</v>
      </c>
      <c r="B7" s="13" t="s">
        <v>375</v>
      </c>
      <c r="C7" s="12" t="s">
        <v>67</v>
      </c>
      <c r="D7" s="12" t="str">
        <f>VLOOKUP(Table18[[#This Row],[Tactic]],'Tactic Overview'!A:G,7,FALSE)</f>
        <v>SELECT TASK STATUS</v>
      </c>
    </row>
    <row r="8" spans="1:7" ht="51.95" thickBot="1">
      <c r="A8" s="18" t="s">
        <v>256</v>
      </c>
      <c r="B8" s="13" t="s">
        <v>355</v>
      </c>
      <c r="C8" s="12" t="s">
        <v>105</v>
      </c>
      <c r="D8" s="12" t="str">
        <f>VLOOKUP(Table18[[#This Row],[Tactic]],'Tactic Overview'!A:G,7,FALSE)</f>
        <v>SELECT TASK STATUS</v>
      </c>
    </row>
    <row r="9" spans="1:7" ht="51.95" thickBot="1">
      <c r="A9" s="18" t="s">
        <v>103</v>
      </c>
      <c r="B9" s="13" t="s">
        <v>318</v>
      </c>
      <c r="C9" s="12" t="s">
        <v>105</v>
      </c>
      <c r="D9" s="12" t="str">
        <f>VLOOKUP(Table18[[#This Row],[Tactic]],'Tactic Overview'!A:G,7,FALSE)</f>
        <v>SELECT TASK STATUS</v>
      </c>
    </row>
    <row r="10" spans="1:7" ht="51.95" thickBot="1">
      <c r="A10" s="18" t="s">
        <v>107</v>
      </c>
      <c r="B10" s="13" t="s">
        <v>319</v>
      </c>
      <c r="C10" s="12" t="s">
        <v>109</v>
      </c>
      <c r="D10" s="12" t="str">
        <f>VLOOKUP(Table18[[#This Row],[Tactic]],'Tactic Overview'!A:G,7,FALSE)</f>
        <v>SELECT TASK STATUS</v>
      </c>
    </row>
    <row r="11" spans="1:7" ht="51.95" thickBot="1">
      <c r="A11" s="18" t="s">
        <v>121</v>
      </c>
      <c r="B11" s="13" t="s">
        <v>322</v>
      </c>
      <c r="C11" s="12" t="s">
        <v>123</v>
      </c>
      <c r="D11" s="12" t="str">
        <f>VLOOKUP(Table18[[#This Row],[Tactic]],'Tactic Overview'!A:G,7,FALSE)</f>
        <v>SELECT TASK STATUS</v>
      </c>
    </row>
    <row r="12" spans="1:7" ht="51.95" thickBot="1">
      <c r="A12" s="18" t="s">
        <v>277</v>
      </c>
      <c r="B12" s="13" t="s">
        <v>370</v>
      </c>
      <c r="C12" s="12" t="s">
        <v>105</v>
      </c>
      <c r="D12" s="12" t="str">
        <f>VLOOKUP(Table18[[#This Row],[Tactic]],'Tactic Overview'!A:G,7,FALSE)</f>
        <v>SELECT TASK STATUS</v>
      </c>
    </row>
    <row r="13" spans="1:7" ht="51.95" thickBot="1">
      <c r="A13" s="18" t="s">
        <v>205</v>
      </c>
      <c r="B13" s="13" t="s">
        <v>339</v>
      </c>
      <c r="C13" s="12" t="s">
        <v>207</v>
      </c>
      <c r="D13" s="12" t="str">
        <f>VLOOKUP(Table18[[#This Row],[Tactic]],'Tactic Overview'!A:G,7,FALSE)</f>
        <v>SELECT TASK STATUS</v>
      </c>
    </row>
    <row r="14" spans="1:7" ht="51.95" thickBot="1">
      <c r="A14" s="18" t="s">
        <v>131</v>
      </c>
      <c r="B14" s="13" t="s">
        <v>325</v>
      </c>
      <c r="C14" s="12" t="s">
        <v>133</v>
      </c>
      <c r="D14" s="12" t="str">
        <f>VLOOKUP(Table18[[#This Row],[Tactic]],'Tactic Overview'!A:G,7,FALSE)</f>
        <v>SELECT TASK STATUS</v>
      </c>
    </row>
    <row r="15" spans="1:7" ht="51.95" thickBot="1">
      <c r="A15" s="18" t="s">
        <v>218</v>
      </c>
      <c r="B15" s="13" t="s">
        <v>343</v>
      </c>
      <c r="C15" s="12" t="s">
        <v>220</v>
      </c>
      <c r="D15" s="12" t="str">
        <f>VLOOKUP(Table18[[#This Row],[Tactic]],'Tactic Overview'!A:G,7,FALSE)</f>
        <v>SELECT TASK STATUS</v>
      </c>
    </row>
    <row r="16" spans="1:7" ht="51.95" thickBot="1">
      <c r="A16" s="18" t="s">
        <v>222</v>
      </c>
      <c r="B16" s="13" t="s">
        <v>344</v>
      </c>
      <c r="C16" s="12" t="s">
        <v>67</v>
      </c>
      <c r="D16" s="12" t="str">
        <f>VLOOKUP(Table18[[#This Row],[Tactic]],'Tactic Overview'!A:G,7,FALSE)</f>
        <v>SELECT TASK STATUS</v>
      </c>
    </row>
    <row r="17" spans="1:4" ht="51.95" thickBot="1">
      <c r="A17" s="18" t="s">
        <v>268</v>
      </c>
      <c r="B17" s="13" t="s">
        <v>363</v>
      </c>
      <c r="C17" s="12" t="s">
        <v>238</v>
      </c>
      <c r="D17" s="12" t="str">
        <f>VLOOKUP(Table18[[#This Row],[Tactic]],'Tactic Overview'!A:G,7,FALSE)</f>
        <v>SELECT TASK STATUS</v>
      </c>
    </row>
    <row r="18" spans="1:4" ht="51.95" thickBot="1">
      <c r="A18" s="18" t="s">
        <v>271</v>
      </c>
      <c r="B18" s="13" t="s">
        <v>382</v>
      </c>
      <c r="C18" s="12" t="s">
        <v>238</v>
      </c>
      <c r="D18" s="12" t="str">
        <f>VLOOKUP(Table18[[#This Row],[Tactic]],'Tactic Overview'!A:G,7,FALSE)</f>
        <v>SELECT TASK STATUS</v>
      </c>
    </row>
    <row r="19" spans="1:4" ht="51.95" thickBot="1">
      <c r="A19" s="18" t="s">
        <v>236</v>
      </c>
      <c r="B19" s="13" t="s">
        <v>365</v>
      </c>
      <c r="C19" s="12" t="s">
        <v>238</v>
      </c>
      <c r="D19" s="12" t="str">
        <f>VLOOKUP(Table18[[#This Row],[Tactic]],'Tactic Overview'!A:G,7,FALSE)</f>
        <v>SELECT TASK STATUS</v>
      </c>
    </row>
    <row r="21" spans="1:4">
      <c r="A21" s="3"/>
    </row>
    <row r="22" spans="1:4" ht="17.100000000000001">
      <c r="A22" s="3" t="s">
        <v>3</v>
      </c>
    </row>
    <row r="23" spans="1:4" ht="17.100000000000001">
      <c r="A23" s="3" t="s">
        <v>4</v>
      </c>
    </row>
    <row r="24" spans="1:4" ht="17.100000000000001">
      <c r="A24" s="3" t="s">
        <v>5</v>
      </c>
    </row>
    <row r="25" spans="1:4" ht="17.100000000000001">
      <c r="A25" s="33" t="s">
        <v>293</v>
      </c>
    </row>
    <row r="26" spans="1:4">
      <c r="A26" s="3"/>
    </row>
    <row r="27" spans="1:4">
      <c r="A27" s="3"/>
    </row>
    <row r="28" spans="1:4">
      <c r="A28" s="68"/>
    </row>
    <row r="29" spans="1:4">
      <c r="A29" s="68"/>
    </row>
  </sheetData>
  <mergeCells count="3">
    <mergeCell ref="F2:G2"/>
    <mergeCell ref="F3:G3"/>
    <mergeCell ref="A1:D2"/>
  </mergeCells>
  <dataValidations count="1">
    <dataValidation type="list" allowBlank="1" showInputMessage="1" showErrorMessage="1" sqref="D4:D19" xr:uid="{3B9722FC-10C6-204E-BCAF-C8701F78C8BA}">
      <formula1>$A$22:$A$25</formula1>
    </dataValidation>
  </dataValidations>
  <hyperlinks>
    <hyperlink ref="F3:G3" location="OVERVIEW!A1" display="OVERVIEW" xr:uid="{10398054-6D48-584D-AE72-1C25BA94470B}"/>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6ADCD-0704-B94E-AA3A-6BB9AE453079}">
  <sheetPr codeName="Sheet17">
    <tabColor theme="8" tint="-0.249977111117893"/>
  </sheetPr>
  <dimension ref="A1:G27"/>
  <sheetViews>
    <sheetView showGridLines="0" showRowColHeaders="0" workbookViewId="0">
      <selection sqref="A1:D2"/>
    </sheetView>
  </sheetViews>
  <sheetFormatPr defaultColWidth="10.875" defaultRowHeight="15.95"/>
  <cols>
    <col min="1" max="1" width="36.375" style="1" customWidth="1"/>
    <col min="2" max="2" width="74.875" style="1" customWidth="1"/>
    <col min="3" max="3" width="22.875" style="1" customWidth="1"/>
    <col min="4" max="4" width="10.875" style="1"/>
    <col min="5" max="5" width="13.375" style="1" hidden="1" customWidth="1"/>
    <col min="6" max="16384" width="10.875" style="1"/>
  </cols>
  <sheetData>
    <row r="1" spans="1:7" ht="17.25" customHeight="1" thickBot="1">
      <c r="A1" s="127" t="s">
        <v>23</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VLOOKUP(Table19[[#This Row],[Tactic]],'Tactic Overview'!A:G,7,FALSE)</f>
        <v>SELECT TASK STATUS</v>
      </c>
    </row>
    <row r="5" spans="1:7" ht="51.95" thickBot="1">
      <c r="A5" s="18" t="s">
        <v>243</v>
      </c>
      <c r="B5" s="13" t="s">
        <v>351</v>
      </c>
      <c r="C5" s="12" t="s">
        <v>83</v>
      </c>
      <c r="D5" s="12" t="str">
        <f>VLOOKUP(Table19[[#This Row],[Tactic]],'Tactic Overview'!A:G,7,FALSE)</f>
        <v>SELECT TASK STATUS</v>
      </c>
    </row>
    <row r="6" spans="1:7" ht="51.95" thickBot="1">
      <c r="A6" s="18" t="s">
        <v>162</v>
      </c>
      <c r="B6" s="13" t="s">
        <v>375</v>
      </c>
      <c r="C6" s="12" t="s">
        <v>67</v>
      </c>
      <c r="D6" s="12" t="str">
        <f>VLOOKUP(Table19[[#This Row],[Tactic]],'Tactic Overview'!A:G,7,FALSE)</f>
        <v>SELECT TASK STATUS</v>
      </c>
    </row>
    <row r="7" spans="1:7" ht="51.95" thickBot="1">
      <c r="A7" s="18" t="s">
        <v>165</v>
      </c>
      <c r="B7" s="13" t="s">
        <v>332</v>
      </c>
      <c r="C7" s="12" t="s">
        <v>83</v>
      </c>
      <c r="D7" s="12" t="str">
        <f>VLOOKUP(Table19[[#This Row],[Tactic]],'Tactic Overview'!A:G,7,FALSE)</f>
        <v>SELECT TASK STATUS</v>
      </c>
    </row>
    <row r="8" spans="1:7" ht="51.95" thickBot="1">
      <c r="A8" s="18" t="s">
        <v>125</v>
      </c>
      <c r="B8" s="13" t="s">
        <v>323</v>
      </c>
      <c r="C8" s="12" t="s">
        <v>83</v>
      </c>
      <c r="D8" s="12" t="str">
        <f>VLOOKUP(Table19[[#This Row],[Tactic]],'Tactic Overview'!A:G,7,FALSE)</f>
        <v>SELECT TASK STATUS</v>
      </c>
    </row>
    <row r="9" spans="1:7" ht="51.95" thickBot="1">
      <c r="A9" s="18" t="s">
        <v>259</v>
      </c>
      <c r="B9" s="13" t="s">
        <v>357</v>
      </c>
      <c r="C9" s="12" t="s">
        <v>46</v>
      </c>
      <c r="D9" s="12" t="str">
        <f>VLOOKUP(Table19[[#This Row],[Tactic]],'Tactic Overview'!A:G,7,FALSE)</f>
        <v>SELECT TASK STATUS</v>
      </c>
    </row>
    <row r="10" spans="1:7" ht="51.95" thickBot="1">
      <c r="A10" s="18" t="s">
        <v>81</v>
      </c>
      <c r="B10" s="13" t="s">
        <v>312</v>
      </c>
      <c r="C10" s="12" t="s">
        <v>83</v>
      </c>
      <c r="D10" s="12" t="str">
        <f>VLOOKUP(Table19[[#This Row],[Tactic]],'Tactic Overview'!A:G,7,FALSE)</f>
        <v>SELECT TASK STATUS</v>
      </c>
    </row>
    <row r="11" spans="1:7" ht="51.95" thickBot="1">
      <c r="A11" s="18" t="s">
        <v>192</v>
      </c>
      <c r="B11" s="13" t="s">
        <v>335</v>
      </c>
      <c r="C11" s="12" t="s">
        <v>67</v>
      </c>
      <c r="D11" s="12" t="str">
        <f>VLOOKUP(Table19[[#This Row],[Tactic]],'Tactic Overview'!A:G,7,FALSE)</f>
        <v>SELECT TASK STATUS</v>
      </c>
    </row>
    <row r="12" spans="1:7" ht="51.95" thickBot="1">
      <c r="A12" s="18" t="s">
        <v>195</v>
      </c>
      <c r="B12" s="13" t="s">
        <v>336</v>
      </c>
      <c r="C12" s="12" t="s">
        <v>197</v>
      </c>
      <c r="D12" s="12" t="str">
        <f>VLOOKUP(Table19[[#This Row],[Tactic]],'Tactic Overview'!A:G,7,FALSE)</f>
        <v>SELECT TASK STATUS</v>
      </c>
    </row>
    <row r="13" spans="1:7" ht="51.95" thickBot="1">
      <c r="A13" s="18" t="s">
        <v>199</v>
      </c>
      <c r="B13" s="13" t="s">
        <v>337</v>
      </c>
      <c r="C13" s="12" t="s">
        <v>197</v>
      </c>
      <c r="D13" s="12" t="str">
        <f>VLOOKUP(Table19[[#This Row],[Tactic]],'Tactic Overview'!A:G,7,FALSE)</f>
        <v>SELECT TASK STATUS</v>
      </c>
    </row>
    <row r="14" spans="1:7" ht="51.95" thickBot="1">
      <c r="A14" s="18" t="s">
        <v>280</v>
      </c>
      <c r="B14" s="13" t="s">
        <v>383</v>
      </c>
      <c r="C14" s="12" t="s">
        <v>282</v>
      </c>
      <c r="D14" s="12" t="str">
        <f>VLOOKUP(Table19[[#This Row],[Tactic]],'Tactic Overview'!A:G,7,FALSE)</f>
        <v>SELECT TASK STATUS</v>
      </c>
    </row>
    <row r="15" spans="1:7" ht="51.95" thickBot="1">
      <c r="A15" s="18" t="s">
        <v>222</v>
      </c>
      <c r="B15" s="13" t="s">
        <v>344</v>
      </c>
      <c r="C15" s="12" t="s">
        <v>67</v>
      </c>
      <c r="D15" s="12" t="str">
        <f>VLOOKUP(Table19[[#This Row],[Tactic]],'Tactic Overview'!A:G,7,FALSE)</f>
        <v>SELECT TASK STATUS</v>
      </c>
    </row>
    <row r="16" spans="1:7" ht="51.95" thickBot="1">
      <c r="A16" s="18" t="s">
        <v>225</v>
      </c>
      <c r="B16" s="13" t="s">
        <v>345</v>
      </c>
      <c r="C16" s="12" t="s">
        <v>67</v>
      </c>
      <c r="D16" s="12" t="str">
        <f>VLOOKUP(Table19[[#This Row],[Tactic]],'Tactic Overview'!A:G,7,FALSE)</f>
        <v>SELECT TASK STATUS</v>
      </c>
    </row>
    <row r="17" spans="1:4" ht="51.95" thickBot="1">
      <c r="A17" s="18" t="s">
        <v>228</v>
      </c>
      <c r="B17" s="13" t="s">
        <v>346</v>
      </c>
      <c r="C17" s="12" t="s">
        <v>83</v>
      </c>
      <c r="D17" s="12" t="str">
        <f>VLOOKUP(Table19[[#This Row],[Tactic]],'Tactic Overview'!A:G,7,FALSE)</f>
        <v>SELECT TASK STATUS</v>
      </c>
    </row>
    <row r="18" spans="1:4" ht="51.95" thickBot="1">
      <c r="A18" s="18" t="s">
        <v>232</v>
      </c>
      <c r="B18" s="13" t="s">
        <v>347</v>
      </c>
      <c r="C18" s="12" t="s">
        <v>83</v>
      </c>
      <c r="D18" s="12" t="str">
        <f>VLOOKUP(Table19[[#This Row],[Tactic]],'Tactic Overview'!A:G,7,FALSE)</f>
        <v>SELECT TASK STATUS</v>
      </c>
    </row>
    <row r="20" spans="1:4">
      <c r="A20" s="3"/>
    </row>
    <row r="21" spans="1:4" ht="17.100000000000001">
      <c r="A21" s="3" t="s">
        <v>3</v>
      </c>
    </row>
    <row r="22" spans="1:4" ht="17.100000000000001">
      <c r="A22" s="3" t="s">
        <v>4</v>
      </c>
    </row>
    <row r="23" spans="1:4" ht="17.100000000000001">
      <c r="A23" s="3" t="s">
        <v>5</v>
      </c>
    </row>
    <row r="24" spans="1:4" ht="17.100000000000001">
      <c r="A24" s="33" t="s">
        <v>293</v>
      </c>
    </row>
    <row r="25" spans="1:4">
      <c r="A25" s="3"/>
    </row>
    <row r="26" spans="1:4">
      <c r="A26" s="3"/>
    </row>
    <row r="27" spans="1:4">
      <c r="A27" s="3"/>
    </row>
  </sheetData>
  <mergeCells count="3">
    <mergeCell ref="F2:G2"/>
    <mergeCell ref="F3:G3"/>
    <mergeCell ref="A1:D2"/>
  </mergeCells>
  <dataValidations count="1">
    <dataValidation type="list" allowBlank="1" showInputMessage="1" showErrorMessage="1" sqref="D4:D18" xr:uid="{66128A18-30F0-924B-ABAD-3E09A9B96B36}">
      <formula1>$A$21:$A$24</formula1>
    </dataValidation>
  </dataValidations>
  <hyperlinks>
    <hyperlink ref="F3:G3" location="OVERVIEW!A1" display="OVERVIEW" xr:uid="{9F190BB4-D169-A44A-9A6A-9850187FAE9B}"/>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C951-4956-1E4E-95F3-E1254328DA91}">
  <sheetPr codeName="Sheet18">
    <tabColor theme="8" tint="-0.249977111117893"/>
  </sheetPr>
  <dimension ref="A1:G17"/>
  <sheetViews>
    <sheetView showGridLines="0" showRowColHeaders="0" workbookViewId="0">
      <selection activeCell="A9" sqref="A9"/>
    </sheetView>
  </sheetViews>
  <sheetFormatPr defaultColWidth="10.875" defaultRowHeight="15.95"/>
  <cols>
    <col min="1" max="1" width="38.375" style="1" customWidth="1"/>
    <col min="2" max="2" width="65.5" style="1" customWidth="1"/>
    <col min="3" max="3" width="27" style="1" customWidth="1"/>
    <col min="4" max="4" width="10.875" style="1"/>
    <col min="5" max="5" width="16.375" style="1" hidden="1" customWidth="1"/>
    <col min="6" max="16384" width="10.875" style="1"/>
  </cols>
  <sheetData>
    <row r="1" spans="1:7" ht="17.25" customHeight="1" thickBot="1">
      <c r="A1" s="127" t="s">
        <v>24</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VLOOKUP(Table20[[#This Row],[Tactic]],'Tactic Overview'!A:G,7,FALSE)</f>
        <v>SELECT TASK STATUS</v>
      </c>
    </row>
    <row r="5" spans="1:7" ht="51.95" thickBot="1">
      <c r="A5" s="18" t="s">
        <v>94</v>
      </c>
      <c r="B5" s="13" t="s">
        <v>381</v>
      </c>
      <c r="C5" s="12" t="s">
        <v>57</v>
      </c>
      <c r="D5" s="12" t="str">
        <f>VLOOKUP(Table20[[#This Row],[Tactic]],'Tactic Overview'!A:G,7,FALSE)</f>
        <v>SELECT TASK STATUS</v>
      </c>
    </row>
    <row r="6" spans="1:7" ht="51.95" thickBot="1">
      <c r="A6" s="18" t="s">
        <v>100</v>
      </c>
      <c r="B6" s="13" t="s">
        <v>317</v>
      </c>
      <c r="C6" s="12" t="s">
        <v>46</v>
      </c>
      <c r="D6" s="12" t="str">
        <f>VLOOKUP(Table20[[#This Row],[Tactic]],'Tactic Overview'!A:G,7,FALSE)</f>
        <v>SELECT TASK STATUS</v>
      </c>
    </row>
    <row r="7" spans="1:7" ht="51.95" thickBot="1">
      <c r="A7" s="18" t="s">
        <v>256</v>
      </c>
      <c r="B7" s="13" t="s">
        <v>355</v>
      </c>
      <c r="C7" s="12" t="s">
        <v>105</v>
      </c>
      <c r="D7" s="12" t="str">
        <f>VLOOKUP(Table20[[#This Row],[Tactic]],'Tactic Overview'!A:G,7,FALSE)</f>
        <v>SELECT TASK STATUS</v>
      </c>
    </row>
    <row r="8" spans="1:7" ht="51.95" thickBot="1">
      <c r="A8" s="18" t="s">
        <v>103</v>
      </c>
      <c r="B8" s="13" t="s">
        <v>318</v>
      </c>
      <c r="C8" s="12" t="s">
        <v>105</v>
      </c>
      <c r="D8" s="12" t="str">
        <f>VLOOKUP(Table20[[#This Row],[Tactic]],'Tactic Overview'!A:G,7,FALSE)</f>
        <v>SELECT TASK STATUS</v>
      </c>
    </row>
    <row r="9" spans="1:7" ht="45.95" thickBot="1">
      <c r="A9" s="18" t="s">
        <v>262</v>
      </c>
      <c r="B9" s="13" t="s">
        <v>384</v>
      </c>
      <c r="C9" s="12" t="s">
        <v>42</v>
      </c>
      <c r="D9" s="12" t="str">
        <f>VLOOKUP(Table20[[#This Row],[Tactic]],'Tactic Overview'!A:G,7,FALSE)</f>
        <v>SELECT TASK STATUS</v>
      </c>
    </row>
    <row r="10" spans="1:7" ht="51.95" thickBot="1">
      <c r="A10" s="18" t="s">
        <v>265</v>
      </c>
      <c r="B10" s="13" t="s">
        <v>359</v>
      </c>
      <c r="C10" s="12" t="s">
        <v>42</v>
      </c>
      <c r="D10" s="12" t="str">
        <f>VLOOKUP(Table20[[#This Row],[Tactic]],'Tactic Overview'!A:G,7,FALSE)</f>
        <v>SELECT TASK STATUS</v>
      </c>
    </row>
    <row r="12" spans="1:7">
      <c r="A12" s="68"/>
    </row>
    <row r="13" spans="1:7" ht="17.100000000000001">
      <c r="A13" s="3" t="s">
        <v>3</v>
      </c>
    </row>
    <row r="14" spans="1:7" ht="17.100000000000001">
      <c r="A14" s="3" t="s">
        <v>4</v>
      </c>
    </row>
    <row r="15" spans="1:7" ht="17.100000000000001">
      <c r="A15" s="3" t="s">
        <v>5</v>
      </c>
    </row>
    <row r="16" spans="1:7" ht="17.100000000000001">
      <c r="A16" s="33" t="s">
        <v>293</v>
      </c>
    </row>
    <row r="17" spans="1:1">
      <c r="A17" s="3"/>
    </row>
  </sheetData>
  <mergeCells count="3">
    <mergeCell ref="F2:G2"/>
    <mergeCell ref="F3:G3"/>
    <mergeCell ref="A1:D2"/>
  </mergeCells>
  <dataValidations count="1">
    <dataValidation type="list" allowBlank="1" showInputMessage="1" showErrorMessage="1" sqref="D4:D10" xr:uid="{24799C42-5B47-754E-850F-B3AB6EBB9BB2}">
      <formula1>$A$13:$A$16</formula1>
    </dataValidation>
  </dataValidations>
  <hyperlinks>
    <hyperlink ref="F3:G3" location="OVERVIEW!A1" display="OVERVIEW" xr:uid="{0F038EA4-7A58-2A4B-8934-20673FFCD665}"/>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B8C8-0713-1F4A-ADD2-7399FB590829}">
  <sheetPr codeName="Sheet19">
    <tabColor theme="8" tint="-0.249977111117893"/>
  </sheetPr>
  <dimension ref="A1:G13"/>
  <sheetViews>
    <sheetView showGridLines="0" showRowColHeaders="0" workbookViewId="0">
      <selection sqref="A1:D2"/>
    </sheetView>
  </sheetViews>
  <sheetFormatPr defaultColWidth="10.875" defaultRowHeight="15.95"/>
  <cols>
    <col min="1" max="1" width="36.5" style="1" customWidth="1"/>
    <col min="2" max="2" width="74" style="1" customWidth="1"/>
    <col min="3" max="3" width="24.375" style="1" customWidth="1"/>
    <col min="4" max="4" width="10.875" style="1"/>
    <col min="5" max="5" width="14.5" style="1" hidden="1" customWidth="1"/>
    <col min="6" max="16384" width="10.875" style="1"/>
  </cols>
  <sheetData>
    <row r="1" spans="1:7" ht="17.25" customHeight="1" thickBot="1">
      <c r="A1" s="127" t="s">
        <v>25</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VLOOKUP(Table21[[#This Row],[Tactic]],'Tactic Overview'!A:G,7,FALSE)</f>
        <v>SELECT TASK STATUS</v>
      </c>
    </row>
    <row r="5" spans="1:7" ht="51.95" thickBot="1">
      <c r="A5" s="18" t="s">
        <v>250</v>
      </c>
      <c r="B5" s="13" t="s">
        <v>353</v>
      </c>
      <c r="C5" s="12" t="s">
        <v>46</v>
      </c>
      <c r="D5" s="12" t="str">
        <f>VLOOKUP(Table21[[#This Row],[Tactic]],'Tactic Overview'!A:G,7,FALSE)</f>
        <v>SELECT TASK STATUS</v>
      </c>
    </row>
    <row r="6" spans="1:7" ht="51.95" thickBot="1">
      <c r="A6" s="18" t="s">
        <v>62</v>
      </c>
      <c r="B6" s="13" t="s">
        <v>385</v>
      </c>
      <c r="C6" s="12" t="s">
        <v>42</v>
      </c>
      <c r="D6" s="12" t="str">
        <f>VLOOKUP(Table21[[#This Row],[Tactic]],'Tactic Overview'!A:G,7,FALSE)</f>
        <v>SELECT TASK STATUS</v>
      </c>
    </row>
    <row r="7" spans="1:7" ht="51.95" thickBot="1">
      <c r="A7" s="18" t="s">
        <v>259</v>
      </c>
      <c r="B7" s="13" t="s">
        <v>386</v>
      </c>
      <c r="C7" s="12" t="s">
        <v>46</v>
      </c>
      <c r="D7" s="12" t="str">
        <f>VLOOKUP(Table21[[#This Row],[Tactic]],'Tactic Overview'!A:G,7,FALSE)</f>
        <v>SELECT TASK STATUS</v>
      </c>
    </row>
    <row r="9" spans="1:7">
      <c r="A9" s="68"/>
    </row>
    <row r="10" spans="1:7" ht="17.100000000000001">
      <c r="A10" s="3" t="s">
        <v>3</v>
      </c>
    </row>
    <row r="11" spans="1:7" ht="17.100000000000001">
      <c r="A11" s="3" t="s">
        <v>4</v>
      </c>
    </row>
    <row r="12" spans="1:7" ht="17.100000000000001">
      <c r="A12" s="3" t="s">
        <v>5</v>
      </c>
    </row>
    <row r="13" spans="1:7" ht="17.100000000000001">
      <c r="A13" s="33" t="s">
        <v>293</v>
      </c>
    </row>
  </sheetData>
  <mergeCells count="3">
    <mergeCell ref="F2:G2"/>
    <mergeCell ref="F3:G3"/>
    <mergeCell ref="A1:D2"/>
  </mergeCells>
  <dataValidations count="1">
    <dataValidation type="list" allowBlank="1" showInputMessage="1" showErrorMessage="1" sqref="D4:D7" xr:uid="{A258157B-3690-0441-9180-63C7F812D492}">
      <formula1>$A$10:$A$13</formula1>
    </dataValidation>
  </dataValidations>
  <hyperlinks>
    <hyperlink ref="F3:G3" location="OVERVIEW!A1" display="OVERVIEW" xr:uid="{2AEC2629-88DE-4B44-9734-DF715CB035B6}"/>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DDAA-55FE-EC42-BC96-4A949F45E00F}">
  <sheetPr codeName="Sheet20">
    <tabColor theme="8" tint="-0.249977111117893"/>
  </sheetPr>
  <dimension ref="A1:G24"/>
  <sheetViews>
    <sheetView showGridLines="0" showRowColHeaders="0" workbookViewId="0">
      <selection sqref="A1:D2"/>
    </sheetView>
  </sheetViews>
  <sheetFormatPr defaultColWidth="10.875" defaultRowHeight="15.95"/>
  <cols>
    <col min="1" max="1" width="35.5" style="1" customWidth="1"/>
    <col min="2" max="2" width="74.5" style="1" customWidth="1"/>
    <col min="3" max="3" width="24" style="1" customWidth="1"/>
    <col min="4" max="4" width="10.875" style="1"/>
    <col min="5" max="5" width="14.5" style="1" hidden="1" customWidth="1"/>
    <col min="6" max="16384" width="10.875" style="1"/>
  </cols>
  <sheetData>
    <row r="1" spans="1:7" ht="17.25" customHeight="1" thickBot="1">
      <c r="A1" s="127" t="s">
        <v>26</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VLOOKUP(Table22[[#This Row],[Tactic]],'Tactic Overview'!A:G,7,FALSE)</f>
        <v>SELECT TASK STATUS</v>
      </c>
    </row>
    <row r="5" spans="1:7" ht="51.95" thickBot="1">
      <c r="A5" s="18" t="s">
        <v>250</v>
      </c>
      <c r="B5" s="13" t="s">
        <v>353</v>
      </c>
      <c r="C5" s="12" t="s">
        <v>46</v>
      </c>
      <c r="D5" s="12" t="str">
        <f>VLOOKUP(Table22[[#This Row],[Tactic]],'Tactic Overview'!A:G,7,FALSE)</f>
        <v>SELECT TASK STATUS</v>
      </c>
    </row>
    <row r="6" spans="1:7" ht="51.95" thickBot="1">
      <c r="A6" s="18" t="s">
        <v>162</v>
      </c>
      <c r="B6" s="13" t="s">
        <v>375</v>
      </c>
      <c r="C6" s="12" t="s">
        <v>67</v>
      </c>
      <c r="D6" s="12" t="str">
        <f>VLOOKUP(Table22[[#This Row],[Tactic]],'Tactic Overview'!A:G,7,FALSE)</f>
        <v>SELECT TASK STATUS</v>
      </c>
    </row>
    <row r="7" spans="1:7" ht="51.95" thickBot="1">
      <c r="A7" s="18" t="s">
        <v>62</v>
      </c>
      <c r="B7" s="13" t="s">
        <v>385</v>
      </c>
      <c r="C7" s="12" t="s">
        <v>42</v>
      </c>
      <c r="D7" s="12" t="str">
        <f>VLOOKUP(Table22[[#This Row],[Tactic]],'Tactic Overview'!A:G,7,FALSE)</f>
        <v>SELECT TASK STATUS</v>
      </c>
    </row>
    <row r="8" spans="1:7" ht="51.95" thickBot="1">
      <c r="A8" s="18" t="s">
        <v>259</v>
      </c>
      <c r="B8" s="13" t="s">
        <v>357</v>
      </c>
      <c r="C8" s="12" t="s">
        <v>46</v>
      </c>
      <c r="D8" s="12" t="str">
        <f>VLOOKUP(Table22[[#This Row],[Tactic]],'Tactic Overview'!A:G,7,FALSE)</f>
        <v>SELECT TASK STATUS</v>
      </c>
    </row>
    <row r="9" spans="1:7" ht="51.95" thickBot="1">
      <c r="A9" s="18" t="s">
        <v>222</v>
      </c>
      <c r="B9" s="13" t="s">
        <v>344</v>
      </c>
      <c r="C9" s="12" t="s">
        <v>67</v>
      </c>
      <c r="D9" s="12" t="str">
        <f>VLOOKUP(Table22[[#This Row],[Tactic]],'Tactic Overview'!A:G,7,FALSE)</f>
        <v>SELECT TASK STATUS</v>
      </c>
    </row>
    <row r="10" spans="1:7" ht="51.95" thickBot="1">
      <c r="A10" s="18" t="s">
        <v>225</v>
      </c>
      <c r="B10" s="13" t="s">
        <v>345</v>
      </c>
      <c r="C10" s="12" t="s">
        <v>67</v>
      </c>
      <c r="D10" s="12" t="str">
        <f>VLOOKUP(Table22[[#This Row],[Tactic]],'Tactic Overview'!A:G,7,FALSE)</f>
        <v>SELECT TASK STATUS</v>
      </c>
    </row>
    <row r="12" spans="1:7">
      <c r="A12" s="68"/>
    </row>
    <row r="13" spans="1:7" ht="17.100000000000001">
      <c r="A13" s="3" t="s">
        <v>3</v>
      </c>
    </row>
    <row r="14" spans="1:7" ht="17.100000000000001">
      <c r="A14" s="3" t="s">
        <v>4</v>
      </c>
    </row>
    <row r="15" spans="1:7" ht="17.100000000000001">
      <c r="A15" s="3" t="s">
        <v>5</v>
      </c>
    </row>
    <row r="16" spans="1:7" ht="17.100000000000001">
      <c r="A16" s="33" t="s">
        <v>293</v>
      </c>
    </row>
    <row r="17" spans="1:1">
      <c r="A17" s="68"/>
    </row>
    <row r="18" spans="1:1">
      <c r="A18" s="68"/>
    </row>
    <row r="19" spans="1:1">
      <c r="A19" s="68"/>
    </row>
    <row r="20" spans="1:1">
      <c r="A20" s="68"/>
    </row>
    <row r="21" spans="1:1">
      <c r="A21" s="68"/>
    </row>
    <row r="22" spans="1:1">
      <c r="A22" s="68"/>
    </row>
    <row r="23" spans="1:1">
      <c r="A23" s="68"/>
    </row>
    <row r="24" spans="1:1">
      <c r="A24" s="68"/>
    </row>
  </sheetData>
  <mergeCells count="3">
    <mergeCell ref="F2:G2"/>
    <mergeCell ref="F3:G3"/>
    <mergeCell ref="A1:D2"/>
  </mergeCells>
  <dataValidations count="1">
    <dataValidation type="list" allowBlank="1" showInputMessage="1" showErrorMessage="1" sqref="D4:D10" xr:uid="{69A6B7B9-FB35-8840-9F8E-AE943AA1956A}">
      <formula1>$A$13:$A$16</formula1>
    </dataValidation>
  </dataValidations>
  <hyperlinks>
    <hyperlink ref="F3:G3" location="OVERVIEW!A1" display="OVERVIEW" xr:uid="{82892283-549A-424F-8A55-C517AD345D0E}"/>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F74B-C5B6-3D40-B2E5-0788CFCBDEBC}">
  <sheetPr codeName="Sheet2">
    <tabColor theme="7"/>
  </sheetPr>
  <dimension ref="A1:G1854"/>
  <sheetViews>
    <sheetView tabSelected="1" topLeftCell="A5" zoomScale="109" zoomScaleNormal="100" workbookViewId="0">
      <selection activeCell="G66" sqref="G66"/>
    </sheetView>
  </sheetViews>
  <sheetFormatPr defaultColWidth="11" defaultRowHeight="15.95"/>
  <cols>
    <col min="1" max="1" width="31.875" customWidth="1"/>
    <col min="2" max="2" width="68.5" customWidth="1"/>
    <col min="3" max="3" width="24.5" customWidth="1"/>
    <col min="4" max="4" width="34" style="2" customWidth="1"/>
    <col min="5" max="5" width="20.875" hidden="1" customWidth="1"/>
    <col min="6" max="6" width="32" style="97" customWidth="1"/>
    <col min="7" max="7" width="44" customWidth="1"/>
  </cols>
  <sheetData>
    <row r="1" spans="1:7" ht="17.100000000000001" thickBot="1">
      <c r="A1" s="49" t="s">
        <v>33</v>
      </c>
      <c r="B1" s="49" t="s">
        <v>34</v>
      </c>
      <c r="C1" s="49" t="s">
        <v>35</v>
      </c>
      <c r="D1" s="75" t="s">
        <v>36</v>
      </c>
      <c r="E1" s="49" t="s">
        <v>37</v>
      </c>
      <c r="F1" s="96" t="s">
        <v>38</v>
      </c>
      <c r="G1" s="49" t="s">
        <v>39</v>
      </c>
    </row>
    <row r="2" spans="1:7" ht="240.95" thickBot="1">
      <c r="A2" s="50" t="s">
        <v>40</v>
      </c>
      <c r="B2" s="51" t="s">
        <v>41</v>
      </c>
      <c r="C2" s="52" t="s">
        <v>42</v>
      </c>
      <c r="D2" s="51" t="s">
        <v>43</v>
      </c>
      <c r="F2" s="64" t="b">
        <v>0</v>
      </c>
      <c r="G2" t="str">
        <f>IF('Tactic Overview'!F2,"DONE","SELECT TASK STATUS")</f>
        <v>SELECT TASK STATUS</v>
      </c>
    </row>
    <row r="3" spans="1:7" ht="409.5" thickBot="1">
      <c r="A3" s="53" t="s">
        <v>44</v>
      </c>
      <c r="B3" s="54" t="s">
        <v>45</v>
      </c>
      <c r="C3" s="55" t="s">
        <v>46</v>
      </c>
      <c r="D3" s="71" t="s">
        <v>47</v>
      </c>
      <c r="F3" s="65" t="b">
        <v>0</v>
      </c>
      <c r="G3" t="str">
        <f>IF('Tactic Overview'!F3,"DONE","SELECT TASK STATUS")</f>
        <v>SELECT TASK STATUS</v>
      </c>
    </row>
    <row r="4" spans="1:7" ht="255.95" thickBot="1">
      <c r="A4" s="50" t="s">
        <v>48</v>
      </c>
      <c r="B4" s="51" t="s">
        <v>49</v>
      </c>
      <c r="C4" s="52" t="s">
        <v>42</v>
      </c>
      <c r="D4" s="72" t="s">
        <v>50</v>
      </c>
      <c r="F4" s="65" t="b">
        <v>0</v>
      </c>
      <c r="G4" t="str">
        <f>IF('Tactic Overview'!F4,"DONE","SELECT TASK STATUS")</f>
        <v>SELECT TASK STATUS</v>
      </c>
    </row>
    <row r="5" spans="1:7" ht="270.95" thickBot="1">
      <c r="A5" s="53" t="s">
        <v>51</v>
      </c>
      <c r="B5" s="54" t="s">
        <v>52</v>
      </c>
      <c r="C5" s="55" t="s">
        <v>53</v>
      </c>
      <c r="D5" s="71" t="s">
        <v>54</v>
      </c>
      <c r="F5" s="65" t="b">
        <v>0</v>
      </c>
      <c r="G5" t="str">
        <f>IF('Tactic Overview'!F5,"DONE","SELECT TASK STATUS")</f>
        <v>SELECT TASK STATUS</v>
      </c>
    </row>
    <row r="6" spans="1:7" ht="210.95" thickBot="1">
      <c r="A6" s="50" t="s">
        <v>55</v>
      </c>
      <c r="B6" s="51" t="s">
        <v>56</v>
      </c>
      <c r="C6" s="52" t="s">
        <v>57</v>
      </c>
      <c r="D6" s="74" t="s">
        <v>58</v>
      </c>
      <c r="F6" s="65" t="b">
        <v>0</v>
      </c>
      <c r="G6" t="str">
        <f>IF('Tactic Overview'!F6,"DONE","SELECT TASK STATUS")</f>
        <v>SELECT TASK STATUS</v>
      </c>
    </row>
    <row r="7" spans="1:7" ht="255.95" thickBot="1">
      <c r="A7" s="53" t="s">
        <v>59</v>
      </c>
      <c r="B7" s="54" t="s">
        <v>60</v>
      </c>
      <c r="C7" s="55" t="s">
        <v>57</v>
      </c>
      <c r="D7" s="73" t="s">
        <v>61</v>
      </c>
      <c r="F7" s="65" t="b">
        <v>0</v>
      </c>
      <c r="G7" t="str">
        <f>IF('Tactic Overview'!F7,"DONE","SELECT TASK STATUS")</f>
        <v>SELECT TASK STATUS</v>
      </c>
    </row>
    <row r="8" spans="1:7" ht="180.95" thickBot="1">
      <c r="A8" s="50" t="s">
        <v>62</v>
      </c>
      <c r="B8" s="51" t="s">
        <v>63</v>
      </c>
      <c r="C8" s="52" t="s">
        <v>42</v>
      </c>
      <c r="D8" s="51" t="s">
        <v>64</v>
      </c>
      <c r="F8" s="65" t="b">
        <v>0</v>
      </c>
      <c r="G8" t="str">
        <f>IF('Tactic Overview'!F8,"DONE","SELECT TASK STATUS")</f>
        <v>SELECT TASK STATUS</v>
      </c>
    </row>
    <row r="9" spans="1:7" ht="165.95" thickBot="1">
      <c r="A9" s="56" t="s">
        <v>65</v>
      </c>
      <c r="B9" s="57" t="s">
        <v>66</v>
      </c>
      <c r="C9" s="58" t="s">
        <v>67</v>
      </c>
      <c r="D9" s="76" t="s">
        <v>68</v>
      </c>
      <c r="F9" s="65" t="b">
        <v>0</v>
      </c>
      <c r="G9" t="str">
        <f>IF('Tactic Overview'!F9,"DONE","SELECT TASK STATUS")</f>
        <v>SELECT TASK STATUS</v>
      </c>
    </row>
    <row r="10" spans="1:7" ht="210.95" thickBot="1">
      <c r="A10" s="59" t="s">
        <v>69</v>
      </c>
      <c r="B10" s="51" t="s">
        <v>70</v>
      </c>
      <c r="C10" s="52" t="s">
        <v>46</v>
      </c>
      <c r="D10" s="72" t="s">
        <v>71</v>
      </c>
      <c r="F10" s="65" t="b">
        <v>0</v>
      </c>
      <c r="G10" t="str">
        <f>IF('Tactic Overview'!F10,"DONE","SELECT TASK STATUS")</f>
        <v>SELECT TASK STATUS</v>
      </c>
    </row>
    <row r="11" spans="1:7" ht="195.95" thickBot="1">
      <c r="A11" s="60" t="s">
        <v>72</v>
      </c>
      <c r="B11" s="54" t="s">
        <v>73</v>
      </c>
      <c r="C11" s="55" t="s">
        <v>67</v>
      </c>
      <c r="D11" s="71" t="s">
        <v>74</v>
      </c>
      <c r="F11" s="65" t="b">
        <v>0</v>
      </c>
      <c r="G11" t="str">
        <f>IF('Tactic Overview'!F11,"DONE","SELECT TASK STATUS")</f>
        <v>SELECT TASK STATUS</v>
      </c>
    </row>
    <row r="12" spans="1:7" ht="195.95" thickBot="1">
      <c r="A12" s="59" t="s">
        <v>75</v>
      </c>
      <c r="B12" s="51" t="s">
        <v>76</v>
      </c>
      <c r="C12" s="52" t="s">
        <v>67</v>
      </c>
      <c r="D12" s="72" t="s">
        <v>77</v>
      </c>
      <c r="F12" s="65" t="b">
        <v>0</v>
      </c>
      <c r="G12" t="str">
        <f>IF('Tactic Overview'!F12,"DONE","SELECT TASK STATUS")</f>
        <v>SELECT TASK STATUS</v>
      </c>
    </row>
    <row r="13" spans="1:7" s="95" customFormat="1" ht="180.95" thickBot="1">
      <c r="A13" s="101" t="s">
        <v>78</v>
      </c>
      <c r="B13" s="102" t="s">
        <v>79</v>
      </c>
      <c r="C13" s="103" t="s">
        <v>46</v>
      </c>
      <c r="D13" s="71" t="s">
        <v>80</v>
      </c>
      <c r="F13" s="104" t="b">
        <v>0</v>
      </c>
      <c r="G13" s="95" t="str">
        <f>IF('Tactic Overview'!F13,"DONE","SELECT TASK STATUS")</f>
        <v>SELECT TASK STATUS</v>
      </c>
    </row>
    <row r="14" spans="1:7" s="94" customFormat="1" ht="150.94999999999999" thickBot="1">
      <c r="A14" s="108" t="s">
        <v>81</v>
      </c>
      <c r="B14" s="109" t="s">
        <v>82</v>
      </c>
      <c r="C14" s="110" t="s">
        <v>83</v>
      </c>
      <c r="D14" s="72" t="s">
        <v>84</v>
      </c>
      <c r="F14" s="111" t="b">
        <v>0</v>
      </c>
      <c r="G14" s="94" t="str">
        <f>IF('Tactic Overview'!F14,"DONE","SELECT TASK STATUS")</f>
        <v>SELECT TASK STATUS</v>
      </c>
    </row>
    <row r="15" spans="1:7" s="95" customFormat="1" ht="255.95" thickBot="1">
      <c r="A15" s="98" t="s">
        <v>13</v>
      </c>
      <c r="B15" s="99" t="s">
        <v>85</v>
      </c>
      <c r="C15" s="100" t="s">
        <v>42</v>
      </c>
      <c r="D15" s="71" t="s">
        <v>86</v>
      </c>
      <c r="E15" s="95" t="s">
        <v>87</v>
      </c>
      <c r="F15" s="104" t="b">
        <v>0</v>
      </c>
      <c r="G15" s="95" t="str">
        <f>IF('Tactic Overview'!F15,"DONE","SELECT TASK STATUS")</f>
        <v>SELECT TASK STATUS</v>
      </c>
    </row>
    <row r="16" spans="1:7" s="94" customFormat="1" ht="195.95" thickBot="1">
      <c r="A16" s="108" t="s">
        <v>14</v>
      </c>
      <c r="B16" s="109" t="s">
        <v>88</v>
      </c>
      <c r="C16" s="110" t="s">
        <v>67</v>
      </c>
      <c r="D16" s="72" t="s">
        <v>89</v>
      </c>
      <c r="F16" s="111" t="b">
        <v>0</v>
      </c>
      <c r="G16" s="94" t="str">
        <f>IF('Tactic Overview'!F16,"DONE","SELECT TASK STATUS")</f>
        <v>SELECT TASK STATUS</v>
      </c>
    </row>
    <row r="17" spans="1:7" s="95" customFormat="1" ht="180.95" thickBot="1">
      <c r="A17" s="105" t="s">
        <v>90</v>
      </c>
      <c r="B17" s="106" t="s">
        <v>91</v>
      </c>
      <c r="C17" s="107" t="s">
        <v>92</v>
      </c>
      <c r="D17" s="71" t="s">
        <v>93</v>
      </c>
      <c r="F17" s="104" t="b">
        <v>0</v>
      </c>
      <c r="G17" s="95" t="str">
        <f>IF('Tactic Overview'!F17,"DONE","SELECT TASK STATUS")</f>
        <v>SELECT TASK STATUS</v>
      </c>
    </row>
    <row r="18" spans="1:7" s="94" customFormat="1" ht="225.95" thickBot="1">
      <c r="A18" s="108" t="s">
        <v>94</v>
      </c>
      <c r="B18" s="109" t="s">
        <v>95</v>
      </c>
      <c r="C18" s="110" t="s">
        <v>57</v>
      </c>
      <c r="D18" s="72" t="s">
        <v>96</v>
      </c>
      <c r="F18" s="111" t="b">
        <v>0</v>
      </c>
      <c r="G18" s="94" t="str">
        <f>IF('Tactic Overview'!F18,"DONE","SELECT TASK STATUS")</f>
        <v>SELECT TASK STATUS</v>
      </c>
    </row>
    <row r="19" spans="1:7" s="95" customFormat="1" ht="225.95" thickBot="1">
      <c r="A19" s="101" t="s">
        <v>97</v>
      </c>
      <c r="B19" s="102" t="s">
        <v>98</v>
      </c>
      <c r="C19" s="103" t="s">
        <v>46</v>
      </c>
      <c r="D19" s="71" t="s">
        <v>99</v>
      </c>
      <c r="F19" s="104" t="b">
        <v>0</v>
      </c>
      <c r="G19" s="95" t="str">
        <f>IF('Tactic Overview'!F19,"DONE","SELECT TASK STATUS")</f>
        <v>SELECT TASK STATUS</v>
      </c>
    </row>
    <row r="20" spans="1:7" s="94" customFormat="1" ht="240.95" thickBot="1">
      <c r="A20" s="108" t="s">
        <v>100</v>
      </c>
      <c r="B20" s="109" t="s">
        <v>101</v>
      </c>
      <c r="C20" s="110" t="s">
        <v>46</v>
      </c>
      <c r="D20" s="72" t="s">
        <v>102</v>
      </c>
      <c r="F20" s="111" t="b">
        <v>0</v>
      </c>
      <c r="G20" s="94" t="str">
        <f>IF('Tactic Overview'!F20,"DONE","SELECT TASK STATUS")</f>
        <v>SELECT TASK STATUS</v>
      </c>
    </row>
    <row r="21" spans="1:7" s="95" customFormat="1" ht="150.94999999999999" thickBot="1">
      <c r="A21" s="101" t="s">
        <v>103</v>
      </c>
      <c r="B21" s="102" t="s">
        <v>104</v>
      </c>
      <c r="C21" s="103" t="s">
        <v>105</v>
      </c>
      <c r="D21" s="71" t="s">
        <v>106</v>
      </c>
      <c r="F21" s="104" t="b">
        <v>0</v>
      </c>
      <c r="G21" s="95" t="str">
        <f>IF('Tactic Overview'!F21,"DONE","SELECT TASK STATUS")</f>
        <v>SELECT TASK STATUS</v>
      </c>
    </row>
    <row r="22" spans="1:7" s="94" customFormat="1" ht="300.95" thickBot="1">
      <c r="A22" s="108" t="s">
        <v>107</v>
      </c>
      <c r="B22" s="109" t="s">
        <v>108</v>
      </c>
      <c r="C22" s="110" t="s">
        <v>109</v>
      </c>
      <c r="D22" s="72" t="s">
        <v>110</v>
      </c>
      <c r="F22" s="111" t="b">
        <v>0</v>
      </c>
      <c r="G22" s="94" t="str">
        <f>IF('Tactic Overview'!F22,"DONE","SELECT TASK STATUS")</f>
        <v>SELECT TASK STATUS</v>
      </c>
    </row>
    <row r="23" spans="1:7" s="95" customFormat="1" ht="150.94999999999999" thickBot="1">
      <c r="A23" s="105" t="s">
        <v>111</v>
      </c>
      <c r="B23" s="106" t="s">
        <v>112</v>
      </c>
      <c r="C23" s="107" t="s">
        <v>113</v>
      </c>
      <c r="D23" s="71" t="s">
        <v>114</v>
      </c>
      <c r="F23" s="104" t="b">
        <v>0</v>
      </c>
      <c r="G23" s="95" t="str">
        <f>IF('Tactic Overview'!F23,"DONE","SELECT TASK STATUS")</f>
        <v>SELECT TASK STATUS</v>
      </c>
    </row>
    <row r="24" spans="1:7" ht="195.95" thickBot="1">
      <c r="A24" s="77" t="s">
        <v>115</v>
      </c>
      <c r="B24" s="78" t="s">
        <v>116</v>
      </c>
      <c r="C24" s="79" t="s">
        <v>113</v>
      </c>
      <c r="D24" s="80" t="s">
        <v>117</v>
      </c>
      <c r="E24" s="81"/>
      <c r="F24" s="65" t="b">
        <v>0</v>
      </c>
      <c r="G24" t="str">
        <f>IF('Tactic Overview'!F24,"DONE","SELECT TASK STATUS")</f>
        <v>SELECT TASK STATUS</v>
      </c>
    </row>
    <row r="25" spans="1:7" s="95" customFormat="1" ht="180.95" thickBot="1">
      <c r="A25" s="101" t="s">
        <v>118</v>
      </c>
      <c r="B25" s="102" t="s">
        <v>119</v>
      </c>
      <c r="C25" s="103" t="s">
        <v>57</v>
      </c>
      <c r="D25" s="71" t="s">
        <v>120</v>
      </c>
      <c r="F25" s="104" t="b">
        <v>0</v>
      </c>
      <c r="G25" s="95" t="str">
        <f>IF('Tactic Overview'!F25,"DONE","SELECT TASK STATUS")</f>
        <v>SELECT TASK STATUS</v>
      </c>
    </row>
    <row r="26" spans="1:7" s="94" customFormat="1" ht="180.95" thickBot="1">
      <c r="A26" s="108" t="s">
        <v>121</v>
      </c>
      <c r="B26" s="109" t="s">
        <v>122</v>
      </c>
      <c r="C26" s="110" t="s">
        <v>123</v>
      </c>
      <c r="D26" s="72" t="s">
        <v>124</v>
      </c>
      <c r="F26" s="111" t="b">
        <v>0</v>
      </c>
      <c r="G26" s="94" t="str">
        <f>IF('Tactic Overview'!F26,"DONE","SELECT TASK STATUS")</f>
        <v>SELECT TASK STATUS</v>
      </c>
    </row>
    <row r="27" spans="1:7" s="95" customFormat="1" ht="180.95" thickBot="1">
      <c r="A27" s="101" t="s">
        <v>125</v>
      </c>
      <c r="B27" s="102" t="s">
        <v>126</v>
      </c>
      <c r="C27" s="103" t="s">
        <v>83</v>
      </c>
      <c r="D27" s="71" t="s">
        <v>127</v>
      </c>
      <c r="F27" s="104" t="b">
        <v>0</v>
      </c>
      <c r="G27" s="95" t="str">
        <f>IF('Tactic Overview'!F27,"DONE","SELECT TASK STATUS")</f>
        <v>SELECT TASK STATUS</v>
      </c>
    </row>
    <row r="28" spans="1:7" s="94" customFormat="1" ht="180.95" thickBot="1">
      <c r="A28" s="108" t="s">
        <v>128</v>
      </c>
      <c r="B28" s="109" t="s">
        <v>129</v>
      </c>
      <c r="C28" s="110" t="s">
        <v>123</v>
      </c>
      <c r="D28" s="72" t="s">
        <v>130</v>
      </c>
      <c r="F28" s="111" t="b">
        <v>0</v>
      </c>
      <c r="G28" s="94" t="str">
        <f>IF('Tactic Overview'!F28,"DONE","SELECT TASK STATUS")</f>
        <v>SELECT TASK STATUS</v>
      </c>
    </row>
    <row r="29" spans="1:7" s="95" customFormat="1" ht="165.95" thickBot="1">
      <c r="A29" s="105" t="s">
        <v>131</v>
      </c>
      <c r="B29" s="106" t="s">
        <v>132</v>
      </c>
      <c r="C29" s="107" t="s">
        <v>133</v>
      </c>
      <c r="D29" s="71" t="s">
        <v>134</v>
      </c>
      <c r="E29" s="95" t="s">
        <v>135</v>
      </c>
      <c r="F29" s="104" t="b">
        <v>0</v>
      </c>
      <c r="G29" s="95" t="str">
        <f>IF('Tactic Overview'!F29,"DONE","SELECT TASK STATUS")</f>
        <v>SELECT TASK STATUS</v>
      </c>
    </row>
    <row r="30" spans="1:7" ht="210.95" thickBot="1">
      <c r="A30" s="77" t="s">
        <v>136</v>
      </c>
      <c r="B30" s="78" t="s">
        <v>137</v>
      </c>
      <c r="C30" s="79" t="s">
        <v>138</v>
      </c>
      <c r="D30" s="80" t="s">
        <v>139</v>
      </c>
      <c r="E30" s="81" t="s">
        <v>140</v>
      </c>
      <c r="F30" s="65" t="b">
        <v>0</v>
      </c>
      <c r="G30" t="str">
        <f>IF('Tactic Overview'!F30,"DONE","SELECT TASK STATUS")</f>
        <v>SELECT TASK STATUS</v>
      </c>
    </row>
    <row r="31" spans="1:7" s="95" customFormat="1" ht="135.94999999999999" thickBot="1">
      <c r="A31" s="101" t="s">
        <v>141</v>
      </c>
      <c r="B31" s="102" t="s">
        <v>142</v>
      </c>
      <c r="C31" s="103" t="s">
        <v>143</v>
      </c>
      <c r="D31" s="71" t="s">
        <v>144</v>
      </c>
      <c r="E31" s="95" t="s">
        <v>145</v>
      </c>
      <c r="F31" s="104" t="b">
        <v>0</v>
      </c>
      <c r="G31" s="95" t="str">
        <f>IF('Tactic Overview'!F31,"DONE","SELECT TASK STATUS")</f>
        <v>SELECT TASK STATUS</v>
      </c>
    </row>
    <row r="32" spans="1:7" s="94" customFormat="1" ht="180.95" thickBot="1">
      <c r="A32" s="108" t="s">
        <v>146</v>
      </c>
      <c r="B32" s="109" t="s">
        <v>147</v>
      </c>
      <c r="C32" s="110" t="s">
        <v>123</v>
      </c>
      <c r="D32" s="72" t="s">
        <v>148</v>
      </c>
      <c r="F32" s="111" t="b">
        <v>0</v>
      </c>
      <c r="G32" s="94" t="str">
        <f>IF('Tactic Overview'!F32,"DONE","SELECT TASK STATUS")</f>
        <v>SELECT TASK STATUS</v>
      </c>
    </row>
    <row r="33" spans="1:7" ht="195.95" thickBot="1">
      <c r="A33" s="90" t="s">
        <v>149</v>
      </c>
      <c r="B33" s="91" t="s">
        <v>150</v>
      </c>
      <c r="C33" s="92" t="s">
        <v>151</v>
      </c>
      <c r="D33" s="80" t="s">
        <v>152</v>
      </c>
      <c r="E33" s="81"/>
      <c r="F33" s="65" t="b">
        <v>0</v>
      </c>
      <c r="G33" t="str">
        <f>IF('Tactic Overview'!F33,"DONE","SELECT TASK STATUS")</f>
        <v>SELECT TASK STATUS</v>
      </c>
    </row>
    <row r="34" spans="1:7" ht="165.95" thickBot="1">
      <c r="A34" s="61" t="s">
        <v>153</v>
      </c>
      <c r="B34" s="62" t="s">
        <v>154</v>
      </c>
      <c r="C34" s="63" t="s">
        <v>123</v>
      </c>
      <c r="D34" s="71" t="s">
        <v>155</v>
      </c>
      <c r="F34" s="65" t="b">
        <v>0</v>
      </c>
      <c r="G34" t="str">
        <f>IF('Tactic Overview'!F34,"DONE","SELECT TASK STATUS")</f>
        <v>SELECT TASK STATUS</v>
      </c>
    </row>
    <row r="35" spans="1:7" ht="195.95" thickBot="1">
      <c r="A35" s="90" t="s">
        <v>156</v>
      </c>
      <c r="B35" s="91" t="s">
        <v>157</v>
      </c>
      <c r="C35" s="92" t="s">
        <v>53</v>
      </c>
      <c r="D35" s="80" t="s">
        <v>158</v>
      </c>
      <c r="E35" s="81"/>
      <c r="F35" s="65" t="b">
        <v>0</v>
      </c>
      <c r="G35" t="str">
        <f>IF('Tactic Overview'!F35,"DONE","SELECT TASK STATUS")</f>
        <v>SELECT TASK STATUS</v>
      </c>
    </row>
    <row r="36" spans="1:7" ht="165.95" thickBot="1">
      <c r="A36" s="77" t="s">
        <v>159</v>
      </c>
      <c r="B36" s="78" t="s">
        <v>160</v>
      </c>
      <c r="C36" s="79" t="s">
        <v>53</v>
      </c>
      <c r="D36" s="80" t="s">
        <v>161</v>
      </c>
      <c r="E36" s="81"/>
      <c r="F36" s="65" t="b">
        <v>0</v>
      </c>
      <c r="G36" t="str">
        <f>IF('Tactic Overview'!F36,"DONE","SELECT TASK STATUS")</f>
        <v>SELECT TASK STATUS</v>
      </c>
    </row>
    <row r="37" spans="1:7" ht="180.95" thickBot="1">
      <c r="A37" s="59" t="s">
        <v>162</v>
      </c>
      <c r="B37" s="51" t="s">
        <v>163</v>
      </c>
      <c r="C37" s="52" t="s">
        <v>67</v>
      </c>
      <c r="D37" s="72" t="s">
        <v>164</v>
      </c>
      <c r="F37" s="65" t="b">
        <v>0</v>
      </c>
      <c r="G37" t="str">
        <f>IF('Tactic Overview'!F37,"DONE","SELECT TASK STATUS")</f>
        <v>SELECT TASK STATUS</v>
      </c>
    </row>
    <row r="38" spans="1:7" ht="105.95" thickBot="1">
      <c r="A38" s="60" t="s">
        <v>165</v>
      </c>
      <c r="B38" s="54" t="s">
        <v>166</v>
      </c>
      <c r="C38" s="55" t="s">
        <v>83</v>
      </c>
      <c r="D38" s="71" t="s">
        <v>167</v>
      </c>
      <c r="F38" s="65" t="b">
        <v>0</v>
      </c>
      <c r="G38" t="str">
        <f>IF('Tactic Overview'!F38,"DONE","SELECT TASK STATUS")</f>
        <v>SELECT TASK STATUS</v>
      </c>
    </row>
    <row r="39" spans="1:7" ht="255.95" thickBot="1">
      <c r="A39" s="90" t="s">
        <v>168</v>
      </c>
      <c r="B39" s="91" t="s">
        <v>169</v>
      </c>
      <c r="C39" s="92" t="s">
        <v>138</v>
      </c>
      <c r="D39" s="80" t="s">
        <v>170</v>
      </c>
      <c r="E39" s="81" t="s">
        <v>171</v>
      </c>
      <c r="F39" s="65" t="b">
        <v>0</v>
      </c>
      <c r="G39" t="str">
        <f>IF('Tactic Overview'!F39,"DONE","SELECT TASK STATUS")</f>
        <v>SELECT TASK STATUS</v>
      </c>
    </row>
    <row r="40" spans="1:7" ht="255.95" thickBot="1">
      <c r="A40" s="77" t="s">
        <v>172</v>
      </c>
      <c r="B40" s="93" t="s">
        <v>173</v>
      </c>
      <c r="C40" s="79" t="s">
        <v>174</v>
      </c>
      <c r="D40" s="80" t="s">
        <v>175</v>
      </c>
      <c r="E40" s="81" t="s">
        <v>176</v>
      </c>
      <c r="F40" s="65" t="b">
        <v>0</v>
      </c>
      <c r="G40" t="str">
        <f>IF('Tactic Overview'!F40,"DONE","SELECT TASK STATUS")</f>
        <v>SELECT TASK STATUS</v>
      </c>
    </row>
    <row r="41" spans="1:7" ht="255.95" thickBot="1">
      <c r="A41" s="90" t="s">
        <v>177</v>
      </c>
      <c r="B41" s="91" t="s">
        <v>178</v>
      </c>
      <c r="C41" s="92" t="s">
        <v>174</v>
      </c>
      <c r="D41" s="80" t="s">
        <v>179</v>
      </c>
      <c r="E41" s="81" t="s">
        <v>180</v>
      </c>
      <c r="F41" s="65" t="b">
        <v>0</v>
      </c>
      <c r="G41" t="str">
        <f>IF('Tactic Overview'!F41,"DONE","SELECT TASK STATUS")</f>
        <v>SELECT TASK STATUS</v>
      </c>
    </row>
    <row r="42" spans="1:7" ht="270.95" thickBot="1">
      <c r="A42" s="77" t="s">
        <v>181</v>
      </c>
      <c r="B42" s="78" t="s">
        <v>182</v>
      </c>
      <c r="C42" s="79" t="s">
        <v>174</v>
      </c>
      <c r="D42" s="80" t="s">
        <v>183</v>
      </c>
      <c r="E42" s="81" t="s">
        <v>184</v>
      </c>
      <c r="F42" s="65" t="b">
        <v>0</v>
      </c>
      <c r="G42" t="str">
        <f>IF('Tactic Overview'!F42,"DONE","SELECT TASK STATUS")</f>
        <v>SELECT TASK STATUS</v>
      </c>
    </row>
    <row r="43" spans="1:7" ht="255.95" thickBot="1">
      <c r="A43" s="90" t="s">
        <v>185</v>
      </c>
      <c r="B43" s="91" t="s">
        <v>186</v>
      </c>
      <c r="C43" s="92" t="s">
        <v>174</v>
      </c>
      <c r="D43" s="80" t="s">
        <v>187</v>
      </c>
      <c r="E43" s="81" t="s">
        <v>188</v>
      </c>
      <c r="F43" s="65" t="b">
        <v>0</v>
      </c>
      <c r="G43" t="str">
        <f>IF('Tactic Overview'!F43,"DONE","SELECT TASK STATUS")</f>
        <v>SELECT TASK STATUS</v>
      </c>
    </row>
    <row r="44" spans="1:7" ht="195.95" thickBot="1">
      <c r="A44" s="77" t="s">
        <v>189</v>
      </c>
      <c r="B44" s="78" t="s">
        <v>190</v>
      </c>
      <c r="C44" s="79" t="s">
        <v>123</v>
      </c>
      <c r="D44" s="80" t="s">
        <v>191</v>
      </c>
      <c r="E44" s="81"/>
      <c r="F44" s="65" t="b">
        <v>0</v>
      </c>
      <c r="G44" t="str">
        <f>IF('Tactic Overview'!F44,"DONE","SELECT TASK STATUS")</f>
        <v>SELECT TASK STATUS</v>
      </c>
    </row>
    <row r="45" spans="1:7" ht="240.95" thickBot="1">
      <c r="A45" s="90" t="s">
        <v>192</v>
      </c>
      <c r="B45" s="91" t="s">
        <v>193</v>
      </c>
      <c r="C45" s="92" t="s">
        <v>67</v>
      </c>
      <c r="D45" s="80" t="s">
        <v>194</v>
      </c>
      <c r="E45" s="81"/>
      <c r="F45" s="65" t="b">
        <v>0</v>
      </c>
      <c r="G45" t="str">
        <f>IF('Tactic Overview'!F45,"DONE","SELECT TASK STATUS")</f>
        <v>SELECT TASK STATUS</v>
      </c>
    </row>
    <row r="46" spans="1:7" ht="285.95" thickBot="1">
      <c r="A46" s="60" t="s">
        <v>195</v>
      </c>
      <c r="B46" s="54" t="s">
        <v>196</v>
      </c>
      <c r="C46" s="55" t="s">
        <v>197</v>
      </c>
      <c r="D46" s="71" t="s">
        <v>198</v>
      </c>
      <c r="F46" s="65" t="b">
        <v>0</v>
      </c>
      <c r="G46" t="str">
        <f>IF('Tactic Overview'!F46,"DONE","SELECT TASK STATUS")</f>
        <v>SELECT TASK STATUS</v>
      </c>
    </row>
    <row r="47" spans="1:7" ht="270.95" thickBot="1">
      <c r="A47" s="59" t="s">
        <v>199</v>
      </c>
      <c r="B47" s="51" t="s">
        <v>200</v>
      </c>
      <c r="C47" s="52" t="s">
        <v>197</v>
      </c>
      <c r="D47" s="72" t="s">
        <v>201</v>
      </c>
      <c r="F47" s="65" t="b">
        <v>0</v>
      </c>
      <c r="G47" t="str">
        <f>IF('Tactic Overview'!F47,"DONE","SELECT TASK STATUS")</f>
        <v>SELECT TASK STATUS</v>
      </c>
    </row>
    <row r="48" spans="1:7" ht="180.95" thickBot="1">
      <c r="A48" s="77" t="s">
        <v>202</v>
      </c>
      <c r="B48" s="78" t="s">
        <v>203</v>
      </c>
      <c r="C48" s="79" t="s">
        <v>123</v>
      </c>
      <c r="D48" s="80" t="s">
        <v>204</v>
      </c>
      <c r="E48" s="81"/>
      <c r="F48" s="65" t="b">
        <v>0</v>
      </c>
      <c r="G48" t="str">
        <f>IF('Tactic Overview'!F48,"DONE","SELECT TASK STATUS")</f>
        <v>SELECT TASK STATUS</v>
      </c>
    </row>
    <row r="49" spans="1:7" ht="315" thickBot="1">
      <c r="A49" s="59" t="s">
        <v>205</v>
      </c>
      <c r="B49" s="51" t="s">
        <v>206</v>
      </c>
      <c r="C49" s="52" t="s">
        <v>207</v>
      </c>
      <c r="D49" s="72" t="s">
        <v>208</v>
      </c>
      <c r="E49" s="94"/>
      <c r="F49" s="65" t="b">
        <v>0</v>
      </c>
      <c r="G49" t="str">
        <f>IF('Tactic Overview'!F49,"DONE","SELECT TASK STATUS")</f>
        <v>SELECT TASK STATUS</v>
      </c>
    </row>
    <row r="50" spans="1:7" ht="329.1" thickBot="1">
      <c r="A50" s="60" t="s">
        <v>209</v>
      </c>
      <c r="B50" s="54" t="s">
        <v>210</v>
      </c>
      <c r="C50" s="55" t="s">
        <v>46</v>
      </c>
      <c r="D50" s="71" t="s">
        <v>211</v>
      </c>
      <c r="F50" s="65" t="b">
        <v>0</v>
      </c>
      <c r="G50" t="str">
        <f>IF('Tactic Overview'!F50,"DONE","SELECT TASK STATUS")</f>
        <v>SELECT TASK STATUS</v>
      </c>
    </row>
    <row r="51" spans="1:7" ht="210.95" thickBot="1">
      <c r="A51" s="59" t="s">
        <v>212</v>
      </c>
      <c r="B51" s="51" t="s">
        <v>213</v>
      </c>
      <c r="C51" s="52" t="s">
        <v>46</v>
      </c>
      <c r="D51" s="72" t="s">
        <v>214</v>
      </c>
      <c r="F51" s="66" t="b">
        <v>0</v>
      </c>
      <c r="G51" t="str">
        <f>IF('Tactic Overview'!F51,"DONE","SELECT TASK STATUS")</f>
        <v>SELECT TASK STATUS</v>
      </c>
    </row>
    <row r="52" spans="1:7" ht="240.95" thickBot="1">
      <c r="A52" s="60" t="s">
        <v>215</v>
      </c>
      <c r="B52" s="54" t="s">
        <v>216</v>
      </c>
      <c r="C52" s="55" t="s">
        <v>57</v>
      </c>
      <c r="D52" s="71" t="s">
        <v>217</v>
      </c>
      <c r="F52" s="66" t="b">
        <v>0</v>
      </c>
      <c r="G52" t="str">
        <f>IF('Tactic Overview'!F52,"DONE","SELECT TASK STATUS")</f>
        <v>SELECT TASK STATUS</v>
      </c>
    </row>
    <row r="53" spans="1:7" ht="150.94999999999999" thickBot="1">
      <c r="A53" s="59" t="s">
        <v>218</v>
      </c>
      <c r="B53" s="51" t="s">
        <v>219</v>
      </c>
      <c r="C53" s="52" t="s">
        <v>220</v>
      </c>
      <c r="D53" s="72" t="s">
        <v>221</v>
      </c>
      <c r="F53" s="66" t="b">
        <v>0</v>
      </c>
      <c r="G53" t="str">
        <f>IF('Tactic Overview'!F53,"DONE","SELECT TASK STATUS")</f>
        <v>SELECT TASK STATUS</v>
      </c>
    </row>
    <row r="54" spans="1:7" ht="210.95" thickBot="1">
      <c r="A54" s="61" t="s">
        <v>222</v>
      </c>
      <c r="B54" s="62" t="s">
        <v>223</v>
      </c>
      <c r="C54" s="63" t="s">
        <v>67</v>
      </c>
      <c r="D54" s="71" t="s">
        <v>224</v>
      </c>
      <c r="F54" s="66" t="b">
        <v>0</v>
      </c>
      <c r="G54" t="str">
        <f>IF('Tactic Overview'!F54,"DONE","SELECT TASK STATUS")</f>
        <v>SELECT TASK STATUS</v>
      </c>
    </row>
    <row r="55" spans="1:7" ht="165.95" thickBot="1">
      <c r="A55" s="59" t="s">
        <v>225</v>
      </c>
      <c r="B55" s="51" t="s">
        <v>226</v>
      </c>
      <c r="C55" s="52" t="s">
        <v>67</v>
      </c>
      <c r="D55" s="72" t="s">
        <v>227</v>
      </c>
      <c r="F55" s="66" t="b">
        <v>0</v>
      </c>
      <c r="G55" t="str">
        <f>IF('Tactic Overview'!F55,"DONE","SELECT TASK STATUS")</f>
        <v>SELECT TASK STATUS</v>
      </c>
    </row>
    <row r="56" spans="1:7" ht="120.95" thickBot="1">
      <c r="A56" s="60" t="s">
        <v>228</v>
      </c>
      <c r="B56" s="54" t="s">
        <v>229</v>
      </c>
      <c r="C56" s="55" t="s">
        <v>83</v>
      </c>
      <c r="D56" s="71" t="s">
        <v>230</v>
      </c>
      <c r="E56" t="s">
        <v>231</v>
      </c>
      <c r="F56" s="66" t="b">
        <v>0</v>
      </c>
      <c r="G56" t="str">
        <f>IF('Tactic Overview'!F56,"DONE","SELECT TASK STATUS")</f>
        <v>SELECT TASK STATUS</v>
      </c>
    </row>
    <row r="57" spans="1:7" ht="150.94999999999999" thickBot="1">
      <c r="A57" s="59" t="s">
        <v>232</v>
      </c>
      <c r="B57" s="51" t="s">
        <v>233</v>
      </c>
      <c r="C57" s="52" t="s">
        <v>83</v>
      </c>
      <c r="D57" s="72" t="s">
        <v>234</v>
      </c>
      <c r="E57" t="s">
        <v>235</v>
      </c>
      <c r="F57" s="66" t="b">
        <v>0</v>
      </c>
      <c r="G57" t="str">
        <f>IF('Tactic Overview'!F57,"DONE","SELECT TASK STATUS")</f>
        <v>SELECT TASK STATUS</v>
      </c>
    </row>
    <row r="58" spans="1:7" ht="135.94999999999999" thickBot="1">
      <c r="A58" s="60" t="s">
        <v>236</v>
      </c>
      <c r="B58" s="54" t="s">
        <v>237</v>
      </c>
      <c r="C58" s="55" t="s">
        <v>238</v>
      </c>
      <c r="D58" s="71" t="s">
        <v>239</v>
      </c>
      <c r="F58" s="66" t="b">
        <v>0</v>
      </c>
      <c r="G58" t="str">
        <f>IF('Tactic Overview'!F58,"DONE","SELECT TASK STATUS")</f>
        <v>SELECT TASK STATUS</v>
      </c>
    </row>
    <row r="59" spans="1:7" ht="120.95" thickBot="1">
      <c r="A59" s="59" t="s">
        <v>240</v>
      </c>
      <c r="B59" s="51" t="s">
        <v>241</v>
      </c>
      <c r="C59" s="52" t="s">
        <v>238</v>
      </c>
      <c r="D59" s="72" t="s">
        <v>242</v>
      </c>
      <c r="F59" s="66" t="b">
        <v>0</v>
      </c>
      <c r="G59" t="str">
        <f>IF('Tactic Overview'!F59,"DONE","SELECT TASK STATUS")</f>
        <v>SELECT TASK STATUS</v>
      </c>
    </row>
    <row r="60" spans="1:7" ht="180.95" thickBot="1">
      <c r="A60" s="60" t="s">
        <v>243</v>
      </c>
      <c r="B60" s="54" t="s">
        <v>244</v>
      </c>
      <c r="C60" s="55" t="s">
        <v>83</v>
      </c>
      <c r="D60" s="71" t="s">
        <v>245</v>
      </c>
      <c r="E60" t="s">
        <v>246</v>
      </c>
      <c r="F60" s="66" t="b">
        <v>0</v>
      </c>
      <c r="G60" t="str">
        <f>IF('Tactic Overview'!F60,"DONE","SELECT TASK STATUS")</f>
        <v>SELECT TASK STATUS</v>
      </c>
    </row>
    <row r="61" spans="1:7" ht="255.95" thickBot="1">
      <c r="A61" s="59" t="s">
        <v>247</v>
      </c>
      <c r="B61" s="51" t="s">
        <v>248</v>
      </c>
      <c r="C61" s="52" t="s">
        <v>57</v>
      </c>
      <c r="D61" s="72" t="s">
        <v>249</v>
      </c>
      <c r="F61" s="66" t="b">
        <v>0</v>
      </c>
      <c r="G61" t="str">
        <f>IF('Tactic Overview'!F61,"DONE","SELECT TASK STATUS")</f>
        <v>SELECT TASK STATUS</v>
      </c>
    </row>
    <row r="62" spans="1:7" ht="195.95" thickBot="1">
      <c r="A62" s="60" t="s">
        <v>250</v>
      </c>
      <c r="B62" s="54" t="s">
        <v>251</v>
      </c>
      <c r="C62" s="55" t="s">
        <v>46</v>
      </c>
      <c r="D62" s="71" t="s">
        <v>252</v>
      </c>
      <c r="F62" s="66" t="b">
        <v>0</v>
      </c>
      <c r="G62" t="str">
        <f>IF('Tactic Overview'!F62,"DONE","SELECT TASK STATUS")</f>
        <v>SELECT TASK STATUS</v>
      </c>
    </row>
    <row r="63" spans="1:7" ht="225.95" thickBot="1">
      <c r="A63" s="59" t="s">
        <v>253</v>
      </c>
      <c r="B63" s="51" t="s">
        <v>254</v>
      </c>
      <c r="C63" s="52" t="s">
        <v>57</v>
      </c>
      <c r="D63" s="72" t="s">
        <v>255</v>
      </c>
      <c r="F63" s="66" t="b">
        <v>0</v>
      </c>
      <c r="G63" t="str">
        <f>IF('Tactic Overview'!F63,"DONE","SELECT TASK STATUS")</f>
        <v>SELECT TASK STATUS</v>
      </c>
    </row>
    <row r="64" spans="1:7" ht="165.95" thickBot="1">
      <c r="A64" s="60" t="s">
        <v>256</v>
      </c>
      <c r="B64" s="54" t="s">
        <v>257</v>
      </c>
      <c r="C64" s="55" t="s">
        <v>105</v>
      </c>
      <c r="D64" s="71" t="s">
        <v>258</v>
      </c>
      <c r="F64" s="66" t="b">
        <v>0</v>
      </c>
      <c r="G64" t="str">
        <f>IF('Tactic Overview'!F64,"DONE","SELECT TASK STATUS")</f>
        <v>SELECT TASK STATUS</v>
      </c>
    </row>
    <row r="65" spans="1:7" ht="195.95" thickBot="1">
      <c r="A65" s="59" t="s">
        <v>259</v>
      </c>
      <c r="B65" s="51" t="s">
        <v>260</v>
      </c>
      <c r="C65" s="52" t="s">
        <v>46</v>
      </c>
      <c r="D65" s="72" t="s">
        <v>261</v>
      </c>
      <c r="F65" s="66" t="b">
        <v>0</v>
      </c>
      <c r="G65" t="str">
        <f>IF('Tactic Overview'!F65,"DONE","SELECT TASK STATUS")</f>
        <v>SELECT TASK STATUS</v>
      </c>
    </row>
    <row r="66" spans="1:7" ht="270.95" thickBot="1">
      <c r="A66" s="60" t="s">
        <v>262</v>
      </c>
      <c r="B66" s="54" t="s">
        <v>263</v>
      </c>
      <c r="C66" s="55" t="s">
        <v>42</v>
      </c>
      <c r="D66" s="71" t="s">
        <v>264</v>
      </c>
      <c r="E66" s="95"/>
      <c r="F66" s="66" t="b">
        <v>0</v>
      </c>
      <c r="G66" t="str">
        <f>IF('Tactic Overview'!F66,"DONE","SELECT TASK STATUS")</f>
        <v>SELECT TASK STATUS</v>
      </c>
    </row>
    <row r="67" spans="1:7" ht="255.95" thickBot="1">
      <c r="A67" s="59" t="s">
        <v>265</v>
      </c>
      <c r="B67" s="51" t="s">
        <v>266</v>
      </c>
      <c r="C67" s="52" t="s">
        <v>42</v>
      </c>
      <c r="D67" s="72" t="s">
        <v>267</v>
      </c>
      <c r="F67" s="66" t="b">
        <v>0</v>
      </c>
      <c r="G67" t="str">
        <f>IF('Tactic Overview'!F67,"DONE","SELECT TASK STATUS")</f>
        <v>SELECT TASK STATUS</v>
      </c>
    </row>
    <row r="68" spans="1:7" ht="150.94999999999999" thickBot="1">
      <c r="A68" s="60" t="s">
        <v>268</v>
      </c>
      <c r="B68" s="54" t="s">
        <v>269</v>
      </c>
      <c r="C68" s="55" t="s">
        <v>238</v>
      </c>
      <c r="D68" s="71" t="s">
        <v>270</v>
      </c>
      <c r="F68" s="66" t="b">
        <v>0</v>
      </c>
      <c r="G68" t="str">
        <f>IF('Tactic Overview'!F68,"DONE","SELECT TASK STATUS")</f>
        <v>SELECT TASK STATUS</v>
      </c>
    </row>
    <row r="69" spans="1:7" ht="150.94999999999999" thickBot="1">
      <c r="A69" s="59" t="s">
        <v>271</v>
      </c>
      <c r="B69" s="51" t="s">
        <v>272</v>
      </c>
      <c r="C69" s="52" t="s">
        <v>238</v>
      </c>
      <c r="D69" s="72" t="s">
        <v>273</v>
      </c>
      <c r="F69" s="66" t="b">
        <v>0</v>
      </c>
      <c r="G69" t="str">
        <f>IF('Tactic Overview'!F69,"DONE","SELECT TASK STATUS")</f>
        <v>SELECT TASK STATUS</v>
      </c>
    </row>
    <row r="70" spans="1:7" ht="135.94999999999999" thickBot="1">
      <c r="A70" s="60" t="s">
        <v>274</v>
      </c>
      <c r="B70" s="54" t="s">
        <v>275</v>
      </c>
      <c r="C70" s="55" t="s">
        <v>238</v>
      </c>
      <c r="D70" s="71" t="s">
        <v>276</v>
      </c>
      <c r="F70" s="66" t="b">
        <v>0</v>
      </c>
      <c r="G70" t="str">
        <f>IF('Tactic Overview'!F70,"DONE","SELECT TASK STATUS")</f>
        <v>SELECT TASK STATUS</v>
      </c>
    </row>
    <row r="71" spans="1:7" ht="150.94999999999999" thickBot="1">
      <c r="A71" s="59" t="s">
        <v>277</v>
      </c>
      <c r="B71" s="51" t="s">
        <v>278</v>
      </c>
      <c r="C71" s="52" t="s">
        <v>105</v>
      </c>
      <c r="D71" s="72" t="s">
        <v>279</v>
      </c>
      <c r="F71" s="66" t="b">
        <v>0</v>
      </c>
      <c r="G71" t="str">
        <f>IF('Tactic Overview'!F71,"DONE","SELECT TASK STATUS")</f>
        <v>SELECT TASK STATUS</v>
      </c>
    </row>
    <row r="72" spans="1:7" ht="180.95" thickBot="1">
      <c r="A72" s="60" t="s">
        <v>280</v>
      </c>
      <c r="B72" s="54" t="s">
        <v>281</v>
      </c>
      <c r="C72" s="55" t="s">
        <v>282</v>
      </c>
      <c r="D72" s="71" t="s">
        <v>283</v>
      </c>
      <c r="F72" s="67" t="b">
        <v>0</v>
      </c>
      <c r="G72" t="str">
        <f>IF('Tactic Overview'!F72,"DONE","SELECT TASK STATUS")</f>
        <v>SELECT TASK STATUS</v>
      </c>
    </row>
    <row r="73" spans="1:7">
      <c r="F73"/>
    </row>
    <row r="74" spans="1:7">
      <c r="F74"/>
    </row>
    <row r="75" spans="1:7">
      <c r="F75"/>
    </row>
    <row r="76" spans="1:7">
      <c r="F76"/>
    </row>
    <row r="77" spans="1:7">
      <c r="F77"/>
    </row>
    <row r="78" spans="1:7">
      <c r="F78"/>
    </row>
    <row r="79" spans="1:7">
      <c r="F79"/>
    </row>
    <row r="80" spans="1:7">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row r="200" spans="6:6">
      <c r="F200"/>
    </row>
    <row r="201" spans="6:6">
      <c r="F201"/>
    </row>
    <row r="202" spans="6:6">
      <c r="F202"/>
    </row>
    <row r="203" spans="6:6">
      <c r="F203"/>
    </row>
    <row r="204" spans="6:6">
      <c r="F204"/>
    </row>
    <row r="205" spans="6:6">
      <c r="F205"/>
    </row>
    <row r="206" spans="6:6">
      <c r="F206"/>
    </row>
    <row r="207" spans="6:6">
      <c r="F207"/>
    </row>
    <row r="208" spans="6:6">
      <c r="F208"/>
    </row>
    <row r="209" spans="6:6">
      <c r="F209"/>
    </row>
    <row r="210" spans="6:6">
      <c r="F210"/>
    </row>
    <row r="211" spans="6:6">
      <c r="F211"/>
    </row>
    <row r="212" spans="6:6">
      <c r="F212"/>
    </row>
    <row r="213" spans="6:6">
      <c r="F213"/>
    </row>
    <row r="214" spans="6:6">
      <c r="F214"/>
    </row>
    <row r="215" spans="6:6">
      <c r="F215"/>
    </row>
    <row r="216" spans="6:6">
      <c r="F216"/>
    </row>
    <row r="217" spans="6:6">
      <c r="F217"/>
    </row>
    <row r="218" spans="6:6">
      <c r="F218"/>
    </row>
    <row r="219" spans="6:6">
      <c r="F219"/>
    </row>
    <row r="220" spans="6:6">
      <c r="F220"/>
    </row>
    <row r="221" spans="6:6">
      <c r="F221"/>
    </row>
    <row r="222" spans="6:6">
      <c r="F222"/>
    </row>
    <row r="223" spans="6:6">
      <c r="F223"/>
    </row>
    <row r="224" spans="6:6">
      <c r="F224"/>
    </row>
    <row r="225" spans="6:6">
      <c r="F225"/>
    </row>
    <row r="226" spans="6:6">
      <c r="F226"/>
    </row>
    <row r="227" spans="6:6">
      <c r="F227"/>
    </row>
    <row r="228" spans="6:6">
      <c r="F228"/>
    </row>
    <row r="229" spans="6:6">
      <c r="F229"/>
    </row>
    <row r="230" spans="6:6">
      <c r="F230"/>
    </row>
    <row r="231" spans="6:6">
      <c r="F231"/>
    </row>
    <row r="232" spans="6:6">
      <c r="F232"/>
    </row>
    <row r="233" spans="6:6">
      <c r="F233"/>
    </row>
    <row r="234" spans="6:6">
      <c r="F234"/>
    </row>
    <row r="235" spans="6:6">
      <c r="F235"/>
    </row>
    <row r="236" spans="6:6">
      <c r="F236"/>
    </row>
    <row r="237" spans="6:6">
      <c r="F237"/>
    </row>
    <row r="238" spans="6:6">
      <c r="F238"/>
    </row>
    <row r="239" spans="6:6">
      <c r="F239"/>
    </row>
    <row r="240" spans="6:6">
      <c r="F240"/>
    </row>
    <row r="241" spans="6:6">
      <c r="F241"/>
    </row>
    <row r="242" spans="6:6">
      <c r="F242"/>
    </row>
    <row r="243" spans="6:6">
      <c r="F243"/>
    </row>
    <row r="244" spans="6:6">
      <c r="F244"/>
    </row>
    <row r="245" spans="6:6">
      <c r="F245"/>
    </row>
    <row r="246" spans="6:6">
      <c r="F246"/>
    </row>
    <row r="247" spans="6:6">
      <c r="F247"/>
    </row>
    <row r="248" spans="6:6">
      <c r="F248"/>
    </row>
    <row r="249" spans="6:6">
      <c r="F249"/>
    </row>
    <row r="250" spans="6:6">
      <c r="F250"/>
    </row>
    <row r="251" spans="6:6">
      <c r="F251"/>
    </row>
    <row r="252" spans="6:6">
      <c r="F252"/>
    </row>
    <row r="253" spans="6:6">
      <c r="F253"/>
    </row>
    <row r="254" spans="6:6">
      <c r="F254"/>
    </row>
    <row r="255" spans="6:6">
      <c r="F255"/>
    </row>
    <row r="256" spans="6:6">
      <c r="F256"/>
    </row>
    <row r="257" spans="6:6">
      <c r="F257"/>
    </row>
    <row r="258" spans="6:6">
      <c r="F258"/>
    </row>
    <row r="259" spans="6:6">
      <c r="F259"/>
    </row>
    <row r="260" spans="6:6">
      <c r="F260"/>
    </row>
    <row r="261" spans="6:6">
      <c r="F261"/>
    </row>
    <row r="262" spans="6:6">
      <c r="F262"/>
    </row>
    <row r="263" spans="6:6">
      <c r="F263"/>
    </row>
    <row r="264" spans="6:6">
      <c r="F264"/>
    </row>
    <row r="265" spans="6:6">
      <c r="F265"/>
    </row>
    <row r="266" spans="6:6">
      <c r="F266"/>
    </row>
    <row r="267" spans="6:6">
      <c r="F267"/>
    </row>
    <row r="268" spans="6:6">
      <c r="F268"/>
    </row>
    <row r="269" spans="6:6">
      <c r="F269"/>
    </row>
    <row r="270" spans="6:6">
      <c r="F270"/>
    </row>
    <row r="271" spans="6:6">
      <c r="F271"/>
    </row>
    <row r="272" spans="6:6">
      <c r="F272"/>
    </row>
    <row r="273" spans="6:6">
      <c r="F273"/>
    </row>
    <row r="274" spans="6:6">
      <c r="F274"/>
    </row>
    <row r="275" spans="6:6">
      <c r="F275"/>
    </row>
    <row r="276" spans="6:6">
      <c r="F276"/>
    </row>
    <row r="277" spans="6:6">
      <c r="F277"/>
    </row>
    <row r="278" spans="6:6">
      <c r="F278"/>
    </row>
    <row r="279" spans="6:6">
      <c r="F279"/>
    </row>
    <row r="280" spans="6:6">
      <c r="F280"/>
    </row>
    <row r="281" spans="6:6">
      <c r="F281"/>
    </row>
    <row r="282" spans="6:6">
      <c r="F282"/>
    </row>
    <row r="283" spans="6:6">
      <c r="F283"/>
    </row>
    <row r="284" spans="6:6">
      <c r="F284"/>
    </row>
    <row r="285" spans="6:6">
      <c r="F285"/>
    </row>
    <row r="286" spans="6:6">
      <c r="F286"/>
    </row>
    <row r="287" spans="6:6">
      <c r="F287"/>
    </row>
    <row r="288" spans="6:6">
      <c r="F288"/>
    </row>
    <row r="289" spans="6:6">
      <c r="F289"/>
    </row>
    <row r="290" spans="6:6">
      <c r="F290"/>
    </row>
    <row r="291" spans="6:6">
      <c r="F291"/>
    </row>
    <row r="292" spans="6:6">
      <c r="F292"/>
    </row>
    <row r="293" spans="6:6">
      <c r="F293"/>
    </row>
    <row r="294" spans="6:6">
      <c r="F294"/>
    </row>
    <row r="295" spans="6:6">
      <c r="F295"/>
    </row>
    <row r="296" spans="6:6">
      <c r="F296"/>
    </row>
    <row r="297" spans="6:6">
      <c r="F297"/>
    </row>
    <row r="298" spans="6:6">
      <c r="F298"/>
    </row>
    <row r="299" spans="6:6">
      <c r="F299"/>
    </row>
    <row r="300" spans="6:6">
      <c r="F300"/>
    </row>
    <row r="301" spans="6:6">
      <c r="F301"/>
    </row>
    <row r="302" spans="6:6">
      <c r="F302"/>
    </row>
    <row r="303" spans="6:6">
      <c r="F303"/>
    </row>
    <row r="304" spans="6:6">
      <c r="F304"/>
    </row>
    <row r="305" spans="6:6">
      <c r="F305"/>
    </row>
    <row r="306" spans="6:6">
      <c r="F306"/>
    </row>
    <row r="307" spans="6:6">
      <c r="F307"/>
    </row>
    <row r="308" spans="6:6">
      <c r="F308"/>
    </row>
    <row r="309" spans="6:6">
      <c r="F309"/>
    </row>
    <row r="310" spans="6:6">
      <c r="F310"/>
    </row>
    <row r="311" spans="6:6">
      <c r="F311"/>
    </row>
    <row r="312" spans="6:6">
      <c r="F312"/>
    </row>
    <row r="313" spans="6:6">
      <c r="F313"/>
    </row>
    <row r="314" spans="6:6">
      <c r="F314"/>
    </row>
    <row r="315" spans="6:6">
      <c r="F315"/>
    </row>
    <row r="316" spans="6:6">
      <c r="F316"/>
    </row>
    <row r="317" spans="6:6">
      <c r="F317"/>
    </row>
    <row r="318" spans="6:6">
      <c r="F318"/>
    </row>
    <row r="319" spans="6:6">
      <c r="F319"/>
    </row>
    <row r="320" spans="6:6">
      <c r="F320"/>
    </row>
    <row r="321" spans="6:6">
      <c r="F321"/>
    </row>
    <row r="322" spans="6:6">
      <c r="F322"/>
    </row>
    <row r="323" spans="6:6">
      <c r="F323"/>
    </row>
    <row r="324" spans="6:6">
      <c r="F324"/>
    </row>
    <row r="325" spans="6:6">
      <c r="F325"/>
    </row>
    <row r="326" spans="6:6">
      <c r="F326"/>
    </row>
    <row r="327" spans="6:6">
      <c r="F327"/>
    </row>
    <row r="328" spans="6:6">
      <c r="F328"/>
    </row>
    <row r="329" spans="6:6">
      <c r="F329"/>
    </row>
    <row r="330" spans="6:6">
      <c r="F330"/>
    </row>
    <row r="331" spans="6:6">
      <c r="F331"/>
    </row>
    <row r="332" spans="6:6">
      <c r="F332"/>
    </row>
    <row r="333" spans="6:6">
      <c r="F333"/>
    </row>
    <row r="334" spans="6:6">
      <c r="F334"/>
    </row>
    <row r="335" spans="6:6">
      <c r="F335"/>
    </row>
    <row r="336" spans="6:6">
      <c r="F336"/>
    </row>
    <row r="337" spans="6:6">
      <c r="F337"/>
    </row>
    <row r="338" spans="6:6">
      <c r="F338"/>
    </row>
    <row r="339" spans="6:6">
      <c r="F339"/>
    </row>
    <row r="340" spans="6:6">
      <c r="F340"/>
    </row>
    <row r="341" spans="6:6">
      <c r="F341"/>
    </row>
    <row r="342" spans="6:6">
      <c r="F342"/>
    </row>
    <row r="343" spans="6:6">
      <c r="F343"/>
    </row>
    <row r="344" spans="6:6">
      <c r="F344"/>
    </row>
    <row r="345" spans="6:6">
      <c r="F345"/>
    </row>
    <row r="346" spans="6:6">
      <c r="F346"/>
    </row>
    <row r="347" spans="6:6">
      <c r="F347"/>
    </row>
    <row r="348" spans="6:6">
      <c r="F348"/>
    </row>
    <row r="349" spans="6:6">
      <c r="F349"/>
    </row>
    <row r="350" spans="6:6">
      <c r="F350"/>
    </row>
    <row r="351" spans="6:6">
      <c r="F351"/>
    </row>
    <row r="352" spans="6:6">
      <c r="F352"/>
    </row>
    <row r="353" spans="6:6">
      <c r="F353"/>
    </row>
    <row r="354" spans="6:6">
      <c r="F354"/>
    </row>
    <row r="355" spans="6:6">
      <c r="F355"/>
    </row>
    <row r="356" spans="6:6">
      <c r="F356"/>
    </row>
    <row r="357" spans="6:6">
      <c r="F357"/>
    </row>
    <row r="358" spans="6:6">
      <c r="F358"/>
    </row>
    <row r="359" spans="6:6">
      <c r="F359"/>
    </row>
    <row r="360" spans="6:6">
      <c r="F360"/>
    </row>
    <row r="361" spans="6:6">
      <c r="F361"/>
    </row>
    <row r="362" spans="6:6">
      <c r="F362"/>
    </row>
    <row r="363" spans="6:6">
      <c r="F363"/>
    </row>
    <row r="364" spans="6:6">
      <c r="F364"/>
    </row>
    <row r="365" spans="6:6">
      <c r="F365"/>
    </row>
    <row r="366" spans="6:6">
      <c r="F366"/>
    </row>
    <row r="367" spans="6:6">
      <c r="F367"/>
    </row>
    <row r="368" spans="6:6">
      <c r="F368"/>
    </row>
    <row r="369" spans="6:6">
      <c r="F369"/>
    </row>
    <row r="370" spans="6:6">
      <c r="F370"/>
    </row>
    <row r="371" spans="6:6">
      <c r="F371"/>
    </row>
    <row r="372" spans="6:6">
      <c r="F372"/>
    </row>
    <row r="373" spans="6:6">
      <c r="F373"/>
    </row>
    <row r="374" spans="6:6">
      <c r="F374"/>
    </row>
    <row r="375" spans="6:6">
      <c r="F375"/>
    </row>
    <row r="376" spans="6:6">
      <c r="F376"/>
    </row>
    <row r="377" spans="6:6">
      <c r="F377"/>
    </row>
    <row r="378" spans="6:6">
      <c r="F378"/>
    </row>
    <row r="379" spans="6:6">
      <c r="F379"/>
    </row>
    <row r="380" spans="6:6">
      <c r="F380"/>
    </row>
    <row r="381" spans="6:6">
      <c r="F381"/>
    </row>
    <row r="382" spans="6:6">
      <c r="F382"/>
    </row>
    <row r="383" spans="6:6">
      <c r="F383"/>
    </row>
    <row r="384" spans="6:6">
      <c r="F384"/>
    </row>
    <row r="385" spans="6:6">
      <c r="F385"/>
    </row>
    <row r="386" spans="6:6">
      <c r="F386"/>
    </row>
    <row r="387" spans="6:6">
      <c r="F387"/>
    </row>
    <row r="388" spans="6:6">
      <c r="F388"/>
    </row>
    <row r="389" spans="6:6">
      <c r="F389"/>
    </row>
    <row r="390" spans="6:6">
      <c r="F390"/>
    </row>
    <row r="391" spans="6:6">
      <c r="F391"/>
    </row>
    <row r="392" spans="6:6">
      <c r="F392"/>
    </row>
    <row r="393" spans="6:6">
      <c r="F393"/>
    </row>
    <row r="394" spans="6:6">
      <c r="F394"/>
    </row>
    <row r="395" spans="6:6">
      <c r="F395"/>
    </row>
    <row r="396" spans="6:6">
      <c r="F396"/>
    </row>
    <row r="397" spans="6:6">
      <c r="F397"/>
    </row>
    <row r="398" spans="6:6">
      <c r="F398"/>
    </row>
    <row r="399" spans="6:6">
      <c r="F399"/>
    </row>
    <row r="400" spans="6:6">
      <c r="F400"/>
    </row>
    <row r="401" spans="6:6">
      <c r="F401"/>
    </row>
    <row r="402" spans="6:6">
      <c r="F402"/>
    </row>
    <row r="403" spans="6:6">
      <c r="F403"/>
    </row>
    <row r="404" spans="6:6">
      <c r="F404"/>
    </row>
    <row r="405" spans="6:6">
      <c r="F405"/>
    </row>
    <row r="406" spans="6:6">
      <c r="F406"/>
    </row>
    <row r="407" spans="6:6">
      <c r="F407"/>
    </row>
    <row r="408" spans="6:6">
      <c r="F408"/>
    </row>
    <row r="409" spans="6:6">
      <c r="F409"/>
    </row>
    <row r="410" spans="6:6">
      <c r="F410"/>
    </row>
    <row r="411" spans="6:6">
      <c r="F411"/>
    </row>
    <row r="412" spans="6:6">
      <c r="F412"/>
    </row>
    <row r="413" spans="6:6">
      <c r="F413"/>
    </row>
    <row r="414" spans="6:6">
      <c r="F414"/>
    </row>
    <row r="415" spans="6:6">
      <c r="F415"/>
    </row>
    <row r="416" spans="6:6">
      <c r="F416"/>
    </row>
    <row r="417" spans="6:6">
      <c r="F417"/>
    </row>
    <row r="418" spans="6:6">
      <c r="F418"/>
    </row>
    <row r="419" spans="6:6">
      <c r="F419"/>
    </row>
    <row r="420" spans="6:6">
      <c r="F420"/>
    </row>
    <row r="421" spans="6:6">
      <c r="F421"/>
    </row>
    <row r="422" spans="6:6">
      <c r="F422"/>
    </row>
    <row r="423" spans="6:6">
      <c r="F423"/>
    </row>
    <row r="424" spans="6:6">
      <c r="F424"/>
    </row>
    <row r="425" spans="6:6">
      <c r="F425"/>
    </row>
    <row r="426" spans="6:6">
      <c r="F426"/>
    </row>
    <row r="427" spans="6:6">
      <c r="F427"/>
    </row>
    <row r="428" spans="6:6">
      <c r="F428"/>
    </row>
    <row r="429" spans="6:6">
      <c r="F429"/>
    </row>
    <row r="430" spans="6:6">
      <c r="F430"/>
    </row>
    <row r="431" spans="6:6">
      <c r="F431"/>
    </row>
    <row r="432" spans="6:6">
      <c r="F432"/>
    </row>
    <row r="433" spans="6:6">
      <c r="F433"/>
    </row>
    <row r="434" spans="6:6">
      <c r="F434"/>
    </row>
    <row r="435" spans="6:6">
      <c r="F435"/>
    </row>
    <row r="436" spans="6:6">
      <c r="F436"/>
    </row>
    <row r="437" spans="6:6">
      <c r="F437"/>
    </row>
    <row r="438" spans="6:6">
      <c r="F438"/>
    </row>
    <row r="439" spans="6:6">
      <c r="F439"/>
    </row>
    <row r="440" spans="6:6">
      <c r="F440"/>
    </row>
    <row r="441" spans="6:6">
      <c r="F441"/>
    </row>
    <row r="442" spans="6:6">
      <c r="F442"/>
    </row>
    <row r="443" spans="6:6">
      <c r="F443"/>
    </row>
    <row r="444" spans="6:6">
      <c r="F444"/>
    </row>
    <row r="445" spans="6:6">
      <c r="F445"/>
    </row>
    <row r="446" spans="6:6">
      <c r="F446"/>
    </row>
    <row r="447" spans="6:6">
      <c r="F447"/>
    </row>
    <row r="448" spans="6:6">
      <c r="F448"/>
    </row>
    <row r="449" spans="6:6">
      <c r="F449"/>
    </row>
    <row r="450" spans="6:6">
      <c r="F450"/>
    </row>
    <row r="451" spans="6:6">
      <c r="F451"/>
    </row>
    <row r="452" spans="6:6">
      <c r="F452"/>
    </row>
    <row r="453" spans="6:6">
      <c r="F453"/>
    </row>
    <row r="454" spans="6:6">
      <c r="F454"/>
    </row>
    <row r="455" spans="6:6">
      <c r="F455"/>
    </row>
    <row r="456" spans="6:6">
      <c r="F456"/>
    </row>
    <row r="457" spans="6:6">
      <c r="F457"/>
    </row>
    <row r="458" spans="6:6">
      <c r="F458"/>
    </row>
    <row r="459" spans="6:6">
      <c r="F459"/>
    </row>
    <row r="460" spans="6:6">
      <c r="F460"/>
    </row>
    <row r="461" spans="6:6">
      <c r="F461"/>
    </row>
    <row r="462" spans="6:6">
      <c r="F462"/>
    </row>
    <row r="463" spans="6:6">
      <c r="F463"/>
    </row>
    <row r="464" spans="6:6">
      <c r="F464"/>
    </row>
    <row r="465" spans="6:6">
      <c r="F465"/>
    </row>
    <row r="466" spans="6:6">
      <c r="F466"/>
    </row>
    <row r="467" spans="6:6">
      <c r="F467"/>
    </row>
    <row r="468" spans="6:6">
      <c r="F468"/>
    </row>
    <row r="469" spans="6:6">
      <c r="F469"/>
    </row>
    <row r="470" spans="6:6">
      <c r="F470"/>
    </row>
    <row r="471" spans="6:6">
      <c r="F471"/>
    </row>
    <row r="472" spans="6:6">
      <c r="F472"/>
    </row>
    <row r="473" spans="6:6">
      <c r="F473"/>
    </row>
    <row r="474" spans="6:6">
      <c r="F474"/>
    </row>
    <row r="475" spans="6:6">
      <c r="F475"/>
    </row>
    <row r="476" spans="6:6">
      <c r="F476"/>
    </row>
    <row r="477" spans="6:6">
      <c r="F477"/>
    </row>
    <row r="478" spans="6:6">
      <c r="F478"/>
    </row>
    <row r="479" spans="6:6">
      <c r="F479"/>
    </row>
    <row r="480" spans="6:6">
      <c r="F480"/>
    </row>
    <row r="481" spans="6:6">
      <c r="F481"/>
    </row>
    <row r="482" spans="6:6">
      <c r="F482"/>
    </row>
    <row r="483" spans="6:6">
      <c r="F483"/>
    </row>
    <row r="484" spans="6:6">
      <c r="F484"/>
    </row>
    <row r="485" spans="6:6">
      <c r="F485"/>
    </row>
    <row r="486" spans="6:6">
      <c r="F486"/>
    </row>
    <row r="487" spans="6:6">
      <c r="F487"/>
    </row>
    <row r="488" spans="6:6">
      <c r="F488"/>
    </row>
    <row r="489" spans="6:6">
      <c r="F489"/>
    </row>
    <row r="490" spans="6:6">
      <c r="F490"/>
    </row>
    <row r="491" spans="6:6">
      <c r="F491"/>
    </row>
    <row r="492" spans="6:6">
      <c r="F492"/>
    </row>
    <row r="493" spans="6:6">
      <c r="F493"/>
    </row>
    <row r="494" spans="6:6">
      <c r="F494"/>
    </row>
    <row r="495" spans="6:6">
      <c r="F495"/>
    </row>
    <row r="496" spans="6:6">
      <c r="F496"/>
    </row>
    <row r="497" spans="6:6">
      <c r="F497"/>
    </row>
    <row r="498" spans="6:6">
      <c r="F498"/>
    </row>
    <row r="499" spans="6:6">
      <c r="F499"/>
    </row>
    <row r="500" spans="6:6">
      <c r="F500"/>
    </row>
    <row r="501" spans="6:6">
      <c r="F501"/>
    </row>
    <row r="502" spans="6:6">
      <c r="F502"/>
    </row>
    <row r="503" spans="6:6">
      <c r="F503"/>
    </row>
    <row r="504" spans="6:6">
      <c r="F504"/>
    </row>
    <row r="505" spans="6:6">
      <c r="F505"/>
    </row>
    <row r="506" spans="6:6">
      <c r="F506"/>
    </row>
    <row r="507" spans="6:6">
      <c r="F507"/>
    </row>
    <row r="508" spans="6:6">
      <c r="F508"/>
    </row>
    <row r="509" spans="6:6">
      <c r="F509"/>
    </row>
    <row r="510" spans="6:6">
      <c r="F510"/>
    </row>
    <row r="511" spans="6:6">
      <c r="F511"/>
    </row>
    <row r="512" spans="6:6">
      <c r="F512"/>
    </row>
    <row r="513" spans="6:6">
      <c r="F513"/>
    </row>
    <row r="514" spans="6:6">
      <c r="F514"/>
    </row>
    <row r="515" spans="6:6">
      <c r="F515"/>
    </row>
    <row r="516" spans="6:6">
      <c r="F516"/>
    </row>
    <row r="517" spans="6:6">
      <c r="F517"/>
    </row>
    <row r="518" spans="6:6">
      <c r="F518"/>
    </row>
    <row r="519" spans="6:6">
      <c r="F519"/>
    </row>
    <row r="520" spans="6:6">
      <c r="F520"/>
    </row>
    <row r="521" spans="6:6">
      <c r="F521"/>
    </row>
    <row r="522" spans="6:6">
      <c r="F522"/>
    </row>
    <row r="523" spans="6:6">
      <c r="F523"/>
    </row>
    <row r="524" spans="6:6">
      <c r="F524"/>
    </row>
    <row r="525" spans="6:6">
      <c r="F525"/>
    </row>
    <row r="526" spans="6:6">
      <c r="F526"/>
    </row>
    <row r="527" spans="6:6">
      <c r="F527"/>
    </row>
    <row r="528" spans="6:6">
      <c r="F528"/>
    </row>
    <row r="529" spans="6:6">
      <c r="F529"/>
    </row>
    <row r="530" spans="6:6">
      <c r="F530"/>
    </row>
    <row r="531" spans="6:6">
      <c r="F531"/>
    </row>
    <row r="532" spans="6:6">
      <c r="F532"/>
    </row>
    <row r="533" spans="6:6">
      <c r="F533"/>
    </row>
    <row r="534" spans="6:6">
      <c r="F534"/>
    </row>
    <row r="535" spans="6:6">
      <c r="F535"/>
    </row>
    <row r="536" spans="6:6">
      <c r="F536"/>
    </row>
    <row r="537" spans="6:6">
      <c r="F537"/>
    </row>
    <row r="538" spans="6:6">
      <c r="F538"/>
    </row>
    <row r="539" spans="6:6">
      <c r="F539"/>
    </row>
    <row r="540" spans="6:6">
      <c r="F540"/>
    </row>
    <row r="541" spans="6:6">
      <c r="F541"/>
    </row>
    <row r="542" spans="6:6">
      <c r="F542"/>
    </row>
    <row r="543" spans="6:6">
      <c r="F543"/>
    </row>
    <row r="544" spans="6:6">
      <c r="F544"/>
    </row>
    <row r="545" spans="6:6">
      <c r="F545"/>
    </row>
    <row r="546" spans="6:6">
      <c r="F546"/>
    </row>
    <row r="547" spans="6:6">
      <c r="F547"/>
    </row>
    <row r="548" spans="6:6">
      <c r="F548"/>
    </row>
    <row r="549" spans="6:6">
      <c r="F549"/>
    </row>
    <row r="550" spans="6:6">
      <c r="F550"/>
    </row>
    <row r="551" spans="6:6">
      <c r="F551"/>
    </row>
    <row r="552" spans="6:6">
      <c r="F552"/>
    </row>
    <row r="553" spans="6:6">
      <c r="F553"/>
    </row>
    <row r="554" spans="6:6">
      <c r="F554"/>
    </row>
    <row r="555" spans="6:6">
      <c r="F555"/>
    </row>
    <row r="556" spans="6:6">
      <c r="F556"/>
    </row>
    <row r="557" spans="6:6">
      <c r="F557"/>
    </row>
    <row r="558" spans="6:6">
      <c r="F558"/>
    </row>
    <row r="559" spans="6:6">
      <c r="F559"/>
    </row>
    <row r="560" spans="6:6">
      <c r="F560"/>
    </row>
    <row r="561" spans="6:6">
      <c r="F561"/>
    </row>
    <row r="562" spans="6:6">
      <c r="F562"/>
    </row>
    <row r="563" spans="6:6">
      <c r="F563"/>
    </row>
    <row r="564" spans="6:6">
      <c r="F564"/>
    </row>
    <row r="565" spans="6:6">
      <c r="F565"/>
    </row>
    <row r="566" spans="6:6">
      <c r="F566"/>
    </row>
    <row r="567" spans="6:6">
      <c r="F567"/>
    </row>
    <row r="568" spans="6:6">
      <c r="F568"/>
    </row>
    <row r="569" spans="6:6">
      <c r="F569"/>
    </row>
    <row r="570" spans="6:6">
      <c r="F570"/>
    </row>
    <row r="571" spans="6:6">
      <c r="F571"/>
    </row>
    <row r="572" spans="6:6">
      <c r="F572"/>
    </row>
    <row r="573" spans="6:6">
      <c r="F573"/>
    </row>
    <row r="574" spans="6:6">
      <c r="F574"/>
    </row>
    <row r="575" spans="6:6">
      <c r="F575"/>
    </row>
    <row r="576" spans="6:6">
      <c r="F576"/>
    </row>
    <row r="577" spans="6:6">
      <c r="F577"/>
    </row>
    <row r="578" spans="6:6">
      <c r="F578"/>
    </row>
    <row r="579" spans="6:6">
      <c r="F579"/>
    </row>
    <row r="580" spans="6:6">
      <c r="F580"/>
    </row>
    <row r="581" spans="6:6">
      <c r="F581"/>
    </row>
    <row r="582" spans="6:6">
      <c r="F582"/>
    </row>
    <row r="583" spans="6:6">
      <c r="F583"/>
    </row>
    <row r="584" spans="6:6">
      <c r="F584"/>
    </row>
    <row r="585" spans="6:6">
      <c r="F585"/>
    </row>
    <row r="586" spans="6:6">
      <c r="F586"/>
    </row>
    <row r="587" spans="6:6">
      <c r="F587"/>
    </row>
    <row r="588" spans="6:6">
      <c r="F588"/>
    </row>
    <row r="589" spans="6:6">
      <c r="F589"/>
    </row>
    <row r="590" spans="6:6">
      <c r="F590"/>
    </row>
    <row r="591" spans="6:6">
      <c r="F591"/>
    </row>
    <row r="592" spans="6:6">
      <c r="F592"/>
    </row>
    <row r="593" spans="6:6">
      <c r="F593"/>
    </row>
    <row r="594" spans="6:6">
      <c r="F594"/>
    </row>
    <row r="595" spans="6:6">
      <c r="F595"/>
    </row>
    <row r="596" spans="6:6">
      <c r="F596"/>
    </row>
    <row r="597" spans="6:6">
      <c r="F597"/>
    </row>
    <row r="598" spans="6:6">
      <c r="F598"/>
    </row>
    <row r="599" spans="6:6">
      <c r="F599"/>
    </row>
    <row r="600" spans="6:6">
      <c r="F600"/>
    </row>
    <row r="601" spans="6:6">
      <c r="F601"/>
    </row>
    <row r="602" spans="6:6">
      <c r="F602"/>
    </row>
    <row r="603" spans="6:6">
      <c r="F603"/>
    </row>
    <row r="604" spans="6:6">
      <c r="F604"/>
    </row>
    <row r="605" spans="6:6">
      <c r="F605"/>
    </row>
    <row r="606" spans="6:6">
      <c r="F606"/>
    </row>
    <row r="607" spans="6:6">
      <c r="F607"/>
    </row>
    <row r="608" spans="6:6">
      <c r="F608"/>
    </row>
    <row r="609" spans="6:6">
      <c r="F609"/>
    </row>
    <row r="610" spans="6:6">
      <c r="F610"/>
    </row>
    <row r="611" spans="6:6">
      <c r="F611"/>
    </row>
    <row r="612" spans="6:6">
      <c r="F612"/>
    </row>
    <row r="613" spans="6:6">
      <c r="F613"/>
    </row>
    <row r="614" spans="6:6">
      <c r="F614"/>
    </row>
    <row r="615" spans="6:6">
      <c r="F615"/>
    </row>
    <row r="616" spans="6:6">
      <c r="F616"/>
    </row>
    <row r="617" spans="6:6">
      <c r="F617"/>
    </row>
    <row r="618" spans="6:6">
      <c r="F618"/>
    </row>
    <row r="619" spans="6:6">
      <c r="F619"/>
    </row>
    <row r="620" spans="6:6">
      <c r="F620"/>
    </row>
    <row r="621" spans="6:6">
      <c r="F621"/>
    </row>
    <row r="622" spans="6:6">
      <c r="F622"/>
    </row>
    <row r="623" spans="6:6">
      <c r="F623"/>
    </row>
    <row r="624" spans="6:6">
      <c r="F624"/>
    </row>
    <row r="625" spans="6:6">
      <c r="F625"/>
    </row>
    <row r="626" spans="6:6">
      <c r="F626"/>
    </row>
    <row r="627" spans="6:6">
      <c r="F627"/>
    </row>
    <row r="628" spans="6:6">
      <c r="F628"/>
    </row>
    <row r="629" spans="6:6">
      <c r="F629"/>
    </row>
    <row r="630" spans="6:6">
      <c r="F630"/>
    </row>
    <row r="631" spans="6:6">
      <c r="F631"/>
    </row>
    <row r="632" spans="6:6">
      <c r="F632"/>
    </row>
    <row r="633" spans="6:6">
      <c r="F633"/>
    </row>
    <row r="634" spans="6:6">
      <c r="F634"/>
    </row>
    <row r="635" spans="6:6">
      <c r="F635"/>
    </row>
    <row r="636" spans="6:6">
      <c r="F636"/>
    </row>
    <row r="637" spans="6:6">
      <c r="F637"/>
    </row>
    <row r="638" spans="6:6">
      <c r="F638"/>
    </row>
    <row r="639" spans="6:6">
      <c r="F639"/>
    </row>
    <row r="640" spans="6:6">
      <c r="F640"/>
    </row>
    <row r="641" spans="6:6">
      <c r="F641"/>
    </row>
    <row r="642" spans="6:6">
      <c r="F642"/>
    </row>
    <row r="643" spans="6:6">
      <c r="F643"/>
    </row>
    <row r="644" spans="6:6">
      <c r="F644"/>
    </row>
    <row r="645" spans="6:6">
      <c r="F645"/>
    </row>
    <row r="646" spans="6:6">
      <c r="F646"/>
    </row>
    <row r="647" spans="6:6">
      <c r="F647"/>
    </row>
    <row r="648" spans="6:6">
      <c r="F648"/>
    </row>
    <row r="649" spans="6:6">
      <c r="F649"/>
    </row>
    <row r="650" spans="6:6">
      <c r="F650"/>
    </row>
    <row r="651" spans="6:6">
      <c r="F651"/>
    </row>
    <row r="652" spans="6:6">
      <c r="F652"/>
    </row>
    <row r="653" spans="6:6">
      <c r="F653"/>
    </row>
    <row r="654" spans="6:6">
      <c r="F654"/>
    </row>
    <row r="655" spans="6:6">
      <c r="F655"/>
    </row>
    <row r="656" spans="6:6">
      <c r="F656"/>
    </row>
    <row r="657" spans="6:6">
      <c r="F657"/>
    </row>
    <row r="658" spans="6:6">
      <c r="F658"/>
    </row>
    <row r="659" spans="6:6">
      <c r="F659"/>
    </row>
    <row r="660" spans="6:6">
      <c r="F660"/>
    </row>
    <row r="661" spans="6:6">
      <c r="F661"/>
    </row>
    <row r="662" spans="6:6">
      <c r="F662"/>
    </row>
    <row r="663" spans="6:6">
      <c r="F663"/>
    </row>
    <row r="664" spans="6:6">
      <c r="F664"/>
    </row>
    <row r="665" spans="6:6">
      <c r="F665"/>
    </row>
    <row r="666" spans="6:6">
      <c r="F666"/>
    </row>
    <row r="667" spans="6:6">
      <c r="F667"/>
    </row>
    <row r="668" spans="6:6">
      <c r="F668"/>
    </row>
    <row r="669" spans="6:6">
      <c r="F669"/>
    </row>
    <row r="670" spans="6:6">
      <c r="F670"/>
    </row>
    <row r="671" spans="6:6">
      <c r="F671"/>
    </row>
    <row r="672" spans="6:6">
      <c r="F672"/>
    </row>
    <row r="673" spans="6:6">
      <c r="F673"/>
    </row>
    <row r="674" spans="6:6">
      <c r="F674"/>
    </row>
    <row r="675" spans="6:6">
      <c r="F675"/>
    </row>
    <row r="676" spans="6:6">
      <c r="F676"/>
    </row>
    <row r="677" spans="6:6">
      <c r="F677"/>
    </row>
    <row r="678" spans="6:6">
      <c r="F678"/>
    </row>
    <row r="679" spans="6:6">
      <c r="F679"/>
    </row>
    <row r="680" spans="6:6">
      <c r="F680"/>
    </row>
    <row r="681" spans="6:6">
      <c r="F681"/>
    </row>
    <row r="682" spans="6:6">
      <c r="F682"/>
    </row>
    <row r="683" spans="6:6">
      <c r="F683"/>
    </row>
    <row r="684" spans="6:6">
      <c r="F684"/>
    </row>
    <row r="685" spans="6:6">
      <c r="F685"/>
    </row>
    <row r="686" spans="6:6">
      <c r="F686"/>
    </row>
    <row r="687" spans="6:6">
      <c r="F687"/>
    </row>
    <row r="688" spans="6:6">
      <c r="F688"/>
    </row>
    <row r="689" spans="6:6">
      <c r="F689"/>
    </row>
    <row r="690" spans="6:6">
      <c r="F690"/>
    </row>
    <row r="691" spans="6:6">
      <c r="F691"/>
    </row>
    <row r="692" spans="6:6">
      <c r="F692"/>
    </row>
    <row r="693" spans="6:6">
      <c r="F693"/>
    </row>
    <row r="694" spans="6:6">
      <c r="F694"/>
    </row>
    <row r="695" spans="6:6">
      <c r="F695"/>
    </row>
    <row r="696" spans="6:6">
      <c r="F696"/>
    </row>
    <row r="697" spans="6:6">
      <c r="F697"/>
    </row>
    <row r="698" spans="6:6">
      <c r="F698"/>
    </row>
    <row r="699" spans="6:6">
      <c r="F699"/>
    </row>
    <row r="700" spans="6:6">
      <c r="F700"/>
    </row>
    <row r="701" spans="6:6">
      <c r="F701"/>
    </row>
    <row r="702" spans="6:6">
      <c r="F702"/>
    </row>
    <row r="703" spans="6:6">
      <c r="F703"/>
    </row>
    <row r="704" spans="6:6">
      <c r="F704"/>
    </row>
    <row r="705" spans="6:6">
      <c r="F705"/>
    </row>
    <row r="706" spans="6:6">
      <c r="F706"/>
    </row>
    <row r="707" spans="6:6">
      <c r="F707"/>
    </row>
    <row r="708" spans="6:6">
      <c r="F708"/>
    </row>
    <row r="709" spans="6:6">
      <c r="F709"/>
    </row>
    <row r="710" spans="6:6">
      <c r="F710"/>
    </row>
    <row r="711" spans="6:6">
      <c r="F711"/>
    </row>
    <row r="712" spans="6:6">
      <c r="F712"/>
    </row>
    <row r="713" spans="6:6">
      <c r="F713"/>
    </row>
    <row r="714" spans="6:6">
      <c r="F714"/>
    </row>
    <row r="715" spans="6:6">
      <c r="F715"/>
    </row>
    <row r="716" spans="6:6">
      <c r="F716"/>
    </row>
    <row r="717" spans="6:6">
      <c r="F717"/>
    </row>
    <row r="718" spans="6:6">
      <c r="F718"/>
    </row>
    <row r="719" spans="6:6">
      <c r="F719"/>
    </row>
    <row r="720" spans="6:6">
      <c r="F720"/>
    </row>
    <row r="721" spans="6:6">
      <c r="F721"/>
    </row>
    <row r="722" spans="6:6">
      <c r="F722"/>
    </row>
    <row r="723" spans="6:6">
      <c r="F723"/>
    </row>
    <row r="724" spans="6:6">
      <c r="F724"/>
    </row>
    <row r="725" spans="6:6">
      <c r="F725"/>
    </row>
    <row r="726" spans="6:6">
      <c r="F726"/>
    </row>
    <row r="727" spans="6:6">
      <c r="F727"/>
    </row>
    <row r="728" spans="6:6">
      <c r="F728"/>
    </row>
    <row r="729" spans="6:6">
      <c r="F729"/>
    </row>
    <row r="730" spans="6:6">
      <c r="F730"/>
    </row>
    <row r="731" spans="6:6">
      <c r="F731"/>
    </row>
    <row r="732" spans="6:6">
      <c r="F732"/>
    </row>
    <row r="733" spans="6:6">
      <c r="F733"/>
    </row>
    <row r="734" spans="6:6">
      <c r="F734"/>
    </row>
    <row r="735" spans="6:6">
      <c r="F735"/>
    </row>
    <row r="736" spans="6:6">
      <c r="F736"/>
    </row>
    <row r="737" spans="6:6">
      <c r="F737"/>
    </row>
    <row r="738" spans="6:6">
      <c r="F738"/>
    </row>
    <row r="739" spans="6:6">
      <c r="F739"/>
    </row>
    <row r="740" spans="6:6">
      <c r="F740"/>
    </row>
    <row r="741" spans="6:6">
      <c r="F741"/>
    </row>
    <row r="742" spans="6:6">
      <c r="F742"/>
    </row>
    <row r="743" spans="6:6">
      <c r="F743"/>
    </row>
    <row r="744" spans="6:6">
      <c r="F744"/>
    </row>
    <row r="745" spans="6:6">
      <c r="F745"/>
    </row>
    <row r="746" spans="6:6">
      <c r="F746"/>
    </row>
    <row r="747" spans="6:6">
      <c r="F747"/>
    </row>
    <row r="748" spans="6:6">
      <c r="F748"/>
    </row>
    <row r="749" spans="6:6">
      <c r="F749"/>
    </row>
    <row r="750" spans="6:6">
      <c r="F750"/>
    </row>
    <row r="751" spans="6:6">
      <c r="F751"/>
    </row>
    <row r="752" spans="6:6">
      <c r="F752"/>
    </row>
    <row r="753" spans="6:6">
      <c r="F753"/>
    </row>
    <row r="754" spans="6:6">
      <c r="F754"/>
    </row>
    <row r="755" spans="6:6">
      <c r="F755"/>
    </row>
    <row r="756" spans="6:6">
      <c r="F756"/>
    </row>
    <row r="757" spans="6:6">
      <c r="F757"/>
    </row>
    <row r="758" spans="6:6">
      <c r="F758"/>
    </row>
    <row r="759" spans="6:6">
      <c r="F759"/>
    </row>
    <row r="760" spans="6:6">
      <c r="F760"/>
    </row>
    <row r="761" spans="6:6">
      <c r="F761"/>
    </row>
    <row r="762" spans="6:6">
      <c r="F762"/>
    </row>
    <row r="763" spans="6:6">
      <c r="F763"/>
    </row>
    <row r="764" spans="6:6">
      <c r="F764"/>
    </row>
    <row r="765" spans="6:6">
      <c r="F765"/>
    </row>
    <row r="766" spans="6:6">
      <c r="F766"/>
    </row>
    <row r="767" spans="6:6">
      <c r="F767"/>
    </row>
    <row r="768" spans="6:6">
      <c r="F768"/>
    </row>
    <row r="769" spans="6:6">
      <c r="F769"/>
    </row>
    <row r="770" spans="6:6">
      <c r="F770"/>
    </row>
    <row r="771" spans="6:6">
      <c r="F771"/>
    </row>
    <row r="772" spans="6:6">
      <c r="F772"/>
    </row>
    <row r="773" spans="6:6">
      <c r="F773"/>
    </row>
    <row r="774" spans="6:6">
      <c r="F774"/>
    </row>
    <row r="775" spans="6:6">
      <c r="F775"/>
    </row>
    <row r="776" spans="6:6">
      <c r="F776"/>
    </row>
    <row r="777" spans="6:6">
      <c r="F777"/>
    </row>
    <row r="778" spans="6:6">
      <c r="F778"/>
    </row>
    <row r="779" spans="6:6">
      <c r="F779"/>
    </row>
    <row r="780" spans="6:6">
      <c r="F780"/>
    </row>
    <row r="781" spans="6:6">
      <c r="F781"/>
    </row>
    <row r="782" spans="6:6">
      <c r="F782"/>
    </row>
    <row r="783" spans="6:6">
      <c r="F783"/>
    </row>
    <row r="784" spans="6:6">
      <c r="F784"/>
    </row>
    <row r="785" spans="6:6">
      <c r="F785"/>
    </row>
    <row r="786" spans="6:6">
      <c r="F786"/>
    </row>
    <row r="787" spans="6:6">
      <c r="F787"/>
    </row>
    <row r="788" spans="6:6">
      <c r="F788"/>
    </row>
    <row r="789" spans="6:6">
      <c r="F789"/>
    </row>
    <row r="790" spans="6:6">
      <c r="F790"/>
    </row>
    <row r="791" spans="6:6">
      <c r="F791"/>
    </row>
    <row r="792" spans="6:6">
      <c r="F792"/>
    </row>
    <row r="793" spans="6:6">
      <c r="F793"/>
    </row>
    <row r="794" spans="6:6">
      <c r="F794"/>
    </row>
    <row r="795" spans="6:6">
      <c r="F795"/>
    </row>
    <row r="796" spans="6:6">
      <c r="F796"/>
    </row>
    <row r="797" spans="6:6">
      <c r="F797"/>
    </row>
    <row r="798" spans="6:6">
      <c r="F798"/>
    </row>
    <row r="799" spans="6:6">
      <c r="F799"/>
    </row>
    <row r="800" spans="6:6">
      <c r="F800"/>
    </row>
    <row r="801" spans="6:6">
      <c r="F801"/>
    </row>
    <row r="802" spans="6:6">
      <c r="F802"/>
    </row>
    <row r="803" spans="6:6">
      <c r="F803"/>
    </row>
    <row r="804" spans="6:6">
      <c r="F804"/>
    </row>
    <row r="805" spans="6:6">
      <c r="F805"/>
    </row>
    <row r="806" spans="6:6">
      <c r="F806"/>
    </row>
    <row r="807" spans="6:6">
      <c r="F807"/>
    </row>
    <row r="808" spans="6:6">
      <c r="F808"/>
    </row>
    <row r="809" spans="6:6">
      <c r="F809"/>
    </row>
    <row r="810" spans="6:6">
      <c r="F810"/>
    </row>
    <row r="811" spans="6:6">
      <c r="F811"/>
    </row>
    <row r="812" spans="6:6">
      <c r="F812"/>
    </row>
    <row r="813" spans="6:6">
      <c r="F813"/>
    </row>
    <row r="814" spans="6:6">
      <c r="F814"/>
    </row>
    <row r="815" spans="6:6">
      <c r="F815"/>
    </row>
    <row r="816" spans="6:6">
      <c r="F816"/>
    </row>
    <row r="817" spans="6:6">
      <c r="F817"/>
    </row>
    <row r="818" spans="6:6">
      <c r="F818"/>
    </row>
    <row r="819" spans="6:6">
      <c r="F819"/>
    </row>
    <row r="820" spans="6:6">
      <c r="F820"/>
    </row>
    <row r="821" spans="6:6">
      <c r="F821"/>
    </row>
    <row r="822" spans="6:6">
      <c r="F822"/>
    </row>
    <row r="823" spans="6:6">
      <c r="F823"/>
    </row>
    <row r="824" spans="6:6">
      <c r="F824"/>
    </row>
    <row r="825" spans="6:6">
      <c r="F825"/>
    </row>
    <row r="826" spans="6:6">
      <c r="F826"/>
    </row>
    <row r="827" spans="6:6">
      <c r="F827"/>
    </row>
    <row r="828" spans="6:6">
      <c r="F828"/>
    </row>
    <row r="829" spans="6:6">
      <c r="F829"/>
    </row>
    <row r="830" spans="6:6">
      <c r="F830"/>
    </row>
    <row r="831" spans="6:6">
      <c r="F831"/>
    </row>
    <row r="832" spans="6:6">
      <c r="F832"/>
    </row>
    <row r="833" spans="6:6">
      <c r="F833"/>
    </row>
    <row r="834" spans="6:6">
      <c r="F834"/>
    </row>
    <row r="835" spans="6:6">
      <c r="F835"/>
    </row>
    <row r="836" spans="6:6">
      <c r="F836"/>
    </row>
    <row r="837" spans="6:6">
      <c r="F837"/>
    </row>
    <row r="838" spans="6:6">
      <c r="F838"/>
    </row>
    <row r="839" spans="6:6">
      <c r="F839"/>
    </row>
    <row r="840" spans="6:6">
      <c r="F840"/>
    </row>
    <row r="841" spans="6:6">
      <c r="F841"/>
    </row>
    <row r="842" spans="6:6">
      <c r="F842"/>
    </row>
    <row r="843" spans="6:6">
      <c r="F843"/>
    </row>
    <row r="844" spans="6:6">
      <c r="F844"/>
    </row>
    <row r="845" spans="6:6">
      <c r="F845"/>
    </row>
    <row r="846" spans="6:6">
      <c r="F846"/>
    </row>
    <row r="847" spans="6:6">
      <c r="F847"/>
    </row>
    <row r="848" spans="6:6">
      <c r="F848"/>
    </row>
    <row r="849" spans="6:6">
      <c r="F849"/>
    </row>
    <row r="850" spans="6:6">
      <c r="F850"/>
    </row>
    <row r="851" spans="6:6">
      <c r="F851"/>
    </row>
    <row r="852" spans="6:6">
      <c r="F852"/>
    </row>
    <row r="853" spans="6:6">
      <c r="F853"/>
    </row>
    <row r="854" spans="6:6">
      <c r="F854"/>
    </row>
    <row r="855" spans="6:6">
      <c r="F855"/>
    </row>
    <row r="856" spans="6:6">
      <c r="F856"/>
    </row>
    <row r="857" spans="6:6">
      <c r="F857"/>
    </row>
    <row r="858" spans="6:6">
      <c r="F858"/>
    </row>
    <row r="859" spans="6:6">
      <c r="F859"/>
    </row>
    <row r="860" spans="6:6">
      <c r="F860"/>
    </row>
    <row r="861" spans="6:6">
      <c r="F861"/>
    </row>
    <row r="862" spans="6:6">
      <c r="F862"/>
    </row>
    <row r="863" spans="6:6">
      <c r="F863"/>
    </row>
    <row r="864" spans="6:6">
      <c r="F864"/>
    </row>
    <row r="865" spans="6:6">
      <c r="F865"/>
    </row>
    <row r="866" spans="6:6">
      <c r="F866"/>
    </row>
    <row r="867" spans="6:6">
      <c r="F867"/>
    </row>
    <row r="868" spans="6:6">
      <c r="F868"/>
    </row>
    <row r="869" spans="6:6">
      <c r="F869"/>
    </row>
    <row r="870" spans="6:6">
      <c r="F870"/>
    </row>
    <row r="871" spans="6:6">
      <c r="F871"/>
    </row>
    <row r="872" spans="6:6">
      <c r="F872"/>
    </row>
    <row r="873" spans="6:6">
      <c r="F873"/>
    </row>
    <row r="874" spans="6:6">
      <c r="F874"/>
    </row>
    <row r="875" spans="6:6">
      <c r="F875"/>
    </row>
    <row r="876" spans="6:6">
      <c r="F876"/>
    </row>
    <row r="877" spans="6:6">
      <c r="F877"/>
    </row>
    <row r="878" spans="6:6">
      <c r="F878"/>
    </row>
    <row r="879" spans="6:6">
      <c r="F879"/>
    </row>
    <row r="880" spans="6:6">
      <c r="F880"/>
    </row>
    <row r="881" spans="6:6">
      <c r="F881"/>
    </row>
    <row r="882" spans="6:6">
      <c r="F882"/>
    </row>
    <row r="883" spans="6:6">
      <c r="F883"/>
    </row>
    <row r="884" spans="6:6">
      <c r="F884"/>
    </row>
    <row r="885" spans="6:6">
      <c r="F885"/>
    </row>
    <row r="886" spans="6:6">
      <c r="F886"/>
    </row>
    <row r="887" spans="6:6">
      <c r="F887"/>
    </row>
    <row r="888" spans="6:6">
      <c r="F888"/>
    </row>
    <row r="889" spans="6:6">
      <c r="F889"/>
    </row>
    <row r="890" spans="6:6">
      <c r="F890"/>
    </row>
    <row r="891" spans="6:6">
      <c r="F891"/>
    </row>
    <row r="892" spans="6:6">
      <c r="F892"/>
    </row>
    <row r="893" spans="6:6">
      <c r="F893"/>
    </row>
    <row r="894" spans="6:6">
      <c r="F894"/>
    </row>
    <row r="895" spans="6:6">
      <c r="F895"/>
    </row>
    <row r="896" spans="6:6">
      <c r="F896"/>
    </row>
    <row r="897" spans="6:6">
      <c r="F897"/>
    </row>
    <row r="898" spans="6:6">
      <c r="F898"/>
    </row>
    <row r="899" spans="6:6">
      <c r="F899"/>
    </row>
    <row r="900" spans="6:6">
      <c r="F900"/>
    </row>
    <row r="901" spans="6:6">
      <c r="F901"/>
    </row>
    <row r="902" spans="6:6">
      <c r="F902"/>
    </row>
    <row r="903" spans="6:6">
      <c r="F903"/>
    </row>
    <row r="904" spans="6:6">
      <c r="F904"/>
    </row>
    <row r="905" spans="6:6">
      <c r="F905"/>
    </row>
    <row r="906" spans="6:6">
      <c r="F906"/>
    </row>
    <row r="907" spans="6:6">
      <c r="F907"/>
    </row>
    <row r="908" spans="6:6">
      <c r="F908"/>
    </row>
    <row r="909" spans="6:6">
      <c r="F909"/>
    </row>
    <row r="910" spans="6:6">
      <c r="F910"/>
    </row>
    <row r="911" spans="6:6">
      <c r="F911"/>
    </row>
    <row r="912" spans="6:6">
      <c r="F912"/>
    </row>
    <row r="913" spans="6:6">
      <c r="F913"/>
    </row>
    <row r="914" spans="6:6">
      <c r="F914"/>
    </row>
    <row r="915" spans="6:6">
      <c r="F915"/>
    </row>
    <row r="916" spans="6:6">
      <c r="F916"/>
    </row>
    <row r="917" spans="6:6">
      <c r="F917"/>
    </row>
    <row r="918" spans="6:6">
      <c r="F918"/>
    </row>
    <row r="919" spans="6:6">
      <c r="F919"/>
    </row>
    <row r="920" spans="6:6">
      <c r="F920"/>
    </row>
    <row r="921" spans="6:6">
      <c r="F921"/>
    </row>
    <row r="922" spans="6:6">
      <c r="F922"/>
    </row>
    <row r="923" spans="6:6">
      <c r="F923"/>
    </row>
    <row r="924" spans="6:6">
      <c r="F924"/>
    </row>
    <row r="925" spans="6:6">
      <c r="F925"/>
    </row>
    <row r="926" spans="6:6">
      <c r="F926"/>
    </row>
    <row r="927" spans="6:6">
      <c r="F927"/>
    </row>
    <row r="928" spans="6:6">
      <c r="F928"/>
    </row>
    <row r="929" spans="6:6">
      <c r="F929"/>
    </row>
    <row r="930" spans="6:6">
      <c r="F930"/>
    </row>
    <row r="931" spans="6:6">
      <c r="F931"/>
    </row>
    <row r="932" spans="6:6">
      <c r="F932"/>
    </row>
    <row r="933" spans="6:6">
      <c r="F933"/>
    </row>
    <row r="934" spans="6:6">
      <c r="F934"/>
    </row>
    <row r="935" spans="6:6">
      <c r="F935"/>
    </row>
    <row r="936" spans="6:6">
      <c r="F936"/>
    </row>
    <row r="937" spans="6:6">
      <c r="F937"/>
    </row>
    <row r="938" spans="6:6">
      <c r="F938"/>
    </row>
    <row r="939" spans="6:6">
      <c r="F939"/>
    </row>
    <row r="940" spans="6:6">
      <c r="F940"/>
    </row>
    <row r="941" spans="6:6">
      <c r="F941"/>
    </row>
    <row r="942" spans="6:6">
      <c r="F942"/>
    </row>
    <row r="943" spans="6:6">
      <c r="F943"/>
    </row>
    <row r="944" spans="6:6">
      <c r="F944"/>
    </row>
    <row r="945" spans="6:6">
      <c r="F945"/>
    </row>
    <row r="946" spans="6:6">
      <c r="F946"/>
    </row>
    <row r="947" spans="6:6">
      <c r="F947"/>
    </row>
    <row r="948" spans="6:6">
      <c r="F948"/>
    </row>
    <row r="949" spans="6:6">
      <c r="F949"/>
    </row>
    <row r="950" spans="6:6">
      <c r="F950"/>
    </row>
    <row r="951" spans="6:6">
      <c r="F951"/>
    </row>
    <row r="952" spans="6:6">
      <c r="F952"/>
    </row>
    <row r="953" spans="6:6">
      <c r="F953"/>
    </row>
    <row r="954" spans="6:6">
      <c r="F954"/>
    </row>
    <row r="955" spans="6:6">
      <c r="F955"/>
    </row>
    <row r="956" spans="6:6">
      <c r="F956"/>
    </row>
    <row r="957" spans="6:6">
      <c r="F957"/>
    </row>
    <row r="958" spans="6:6">
      <c r="F958"/>
    </row>
    <row r="959" spans="6:6">
      <c r="F959"/>
    </row>
    <row r="960" spans="6:6">
      <c r="F960"/>
    </row>
    <row r="961" spans="6:6">
      <c r="F961"/>
    </row>
    <row r="962" spans="6:6">
      <c r="F962"/>
    </row>
    <row r="963" spans="6:6">
      <c r="F963"/>
    </row>
    <row r="964" spans="6:6">
      <c r="F964"/>
    </row>
    <row r="965" spans="6:6">
      <c r="F965"/>
    </row>
    <row r="966" spans="6:6">
      <c r="F966"/>
    </row>
    <row r="967" spans="6:6">
      <c r="F967"/>
    </row>
    <row r="968" spans="6:6">
      <c r="F968"/>
    </row>
    <row r="969" spans="6:6">
      <c r="F969"/>
    </row>
    <row r="970" spans="6:6">
      <c r="F970"/>
    </row>
    <row r="971" spans="6:6">
      <c r="F971"/>
    </row>
    <row r="972" spans="6:6">
      <c r="F972"/>
    </row>
    <row r="973" spans="6:6">
      <c r="F973"/>
    </row>
    <row r="974" spans="6:6">
      <c r="F974"/>
    </row>
    <row r="975" spans="6:6">
      <c r="F975"/>
    </row>
    <row r="976" spans="6:6">
      <c r="F976"/>
    </row>
    <row r="977" spans="6:6">
      <c r="F977"/>
    </row>
    <row r="978" spans="6:6">
      <c r="F978"/>
    </row>
    <row r="979" spans="6:6">
      <c r="F979"/>
    </row>
    <row r="980" spans="6:6">
      <c r="F980"/>
    </row>
    <row r="981" spans="6:6">
      <c r="F981"/>
    </row>
    <row r="982" spans="6:6">
      <c r="F982"/>
    </row>
    <row r="983" spans="6:6">
      <c r="F983"/>
    </row>
    <row r="984" spans="6:6">
      <c r="F984"/>
    </row>
    <row r="985" spans="6:6">
      <c r="F985"/>
    </row>
    <row r="986" spans="6:6">
      <c r="F986"/>
    </row>
    <row r="987" spans="6:6">
      <c r="F987"/>
    </row>
    <row r="988" spans="6:6">
      <c r="F988"/>
    </row>
    <row r="989" spans="6:6">
      <c r="F989"/>
    </row>
    <row r="990" spans="6:6">
      <c r="F990"/>
    </row>
    <row r="991" spans="6:6">
      <c r="F991"/>
    </row>
    <row r="992" spans="6:6">
      <c r="F992"/>
    </row>
    <row r="993" spans="6:6">
      <c r="F993"/>
    </row>
    <row r="994" spans="6:6">
      <c r="F994"/>
    </row>
    <row r="995" spans="6:6">
      <c r="F995"/>
    </row>
    <row r="996" spans="6:6">
      <c r="F996"/>
    </row>
    <row r="997" spans="6:6">
      <c r="F997"/>
    </row>
    <row r="998" spans="6:6">
      <c r="F998"/>
    </row>
    <row r="999" spans="6:6">
      <c r="F999"/>
    </row>
    <row r="1000" spans="6:6">
      <c r="F1000"/>
    </row>
    <row r="1001" spans="6:6">
      <c r="F1001"/>
    </row>
    <row r="1002" spans="6:6">
      <c r="F1002"/>
    </row>
    <row r="1003" spans="6:6">
      <c r="F1003"/>
    </row>
    <row r="1004" spans="6:6">
      <c r="F1004"/>
    </row>
    <row r="1005" spans="6:6">
      <c r="F1005"/>
    </row>
    <row r="1006" spans="6:6">
      <c r="F1006"/>
    </row>
    <row r="1007" spans="6:6">
      <c r="F1007"/>
    </row>
    <row r="1008" spans="6:6">
      <c r="F1008"/>
    </row>
    <row r="1009" spans="6:6">
      <c r="F1009"/>
    </row>
    <row r="1010" spans="6:6">
      <c r="F1010"/>
    </row>
    <row r="1011" spans="6:6">
      <c r="F1011"/>
    </row>
    <row r="1012" spans="6:6">
      <c r="F1012"/>
    </row>
    <row r="1013" spans="6:6">
      <c r="F1013"/>
    </row>
    <row r="1014" spans="6:6">
      <c r="F1014"/>
    </row>
    <row r="1015" spans="6:6">
      <c r="F1015"/>
    </row>
    <row r="1016" spans="6:6">
      <c r="F1016"/>
    </row>
    <row r="1017" spans="6:6">
      <c r="F1017"/>
    </row>
    <row r="1018" spans="6:6">
      <c r="F1018"/>
    </row>
    <row r="1019" spans="6:6">
      <c r="F1019"/>
    </row>
    <row r="1020" spans="6:6">
      <c r="F1020"/>
    </row>
    <row r="1021" spans="6:6">
      <c r="F1021"/>
    </row>
    <row r="1022" spans="6:6">
      <c r="F1022"/>
    </row>
    <row r="1023" spans="6:6">
      <c r="F1023"/>
    </row>
    <row r="1024" spans="6:6">
      <c r="F1024"/>
    </row>
    <row r="1025" spans="6:6">
      <c r="F1025"/>
    </row>
    <row r="1026" spans="6:6">
      <c r="F1026"/>
    </row>
    <row r="1027" spans="6:6">
      <c r="F1027"/>
    </row>
    <row r="1028" spans="6:6">
      <c r="F1028"/>
    </row>
    <row r="1029" spans="6:6">
      <c r="F1029"/>
    </row>
    <row r="1030" spans="6:6">
      <c r="F1030"/>
    </row>
    <row r="1031" spans="6:6">
      <c r="F1031"/>
    </row>
    <row r="1032" spans="6:6">
      <c r="F1032"/>
    </row>
    <row r="1033" spans="6:6">
      <c r="F1033"/>
    </row>
    <row r="1034" spans="6:6">
      <c r="F1034"/>
    </row>
    <row r="1035" spans="6:6">
      <c r="F1035"/>
    </row>
    <row r="1036" spans="6:6">
      <c r="F1036"/>
    </row>
    <row r="1037" spans="6:6">
      <c r="F1037"/>
    </row>
    <row r="1038" spans="6:6">
      <c r="F1038"/>
    </row>
    <row r="1039" spans="6:6">
      <c r="F1039"/>
    </row>
    <row r="1040" spans="6:6">
      <c r="F1040"/>
    </row>
    <row r="1041" spans="6:6">
      <c r="F1041"/>
    </row>
    <row r="1042" spans="6:6">
      <c r="F1042"/>
    </row>
    <row r="1043" spans="6:6">
      <c r="F1043"/>
    </row>
    <row r="1044" spans="6:6">
      <c r="F1044"/>
    </row>
    <row r="1045" spans="6:6">
      <c r="F1045"/>
    </row>
    <row r="1046" spans="6:6">
      <c r="F1046"/>
    </row>
    <row r="1047" spans="6:6">
      <c r="F1047"/>
    </row>
    <row r="1048" spans="6:6">
      <c r="F1048"/>
    </row>
    <row r="1049" spans="6:6">
      <c r="F1049"/>
    </row>
    <row r="1050" spans="6:6">
      <c r="F1050"/>
    </row>
    <row r="1051" spans="6:6">
      <c r="F1051"/>
    </row>
    <row r="1052" spans="6:6">
      <c r="F1052"/>
    </row>
    <row r="1053" spans="6:6">
      <c r="F1053"/>
    </row>
    <row r="1054" spans="6:6">
      <c r="F1054"/>
    </row>
    <row r="1055" spans="6:6">
      <c r="F1055"/>
    </row>
    <row r="1056" spans="6:6">
      <c r="F1056"/>
    </row>
    <row r="1057" spans="6:6">
      <c r="F1057"/>
    </row>
    <row r="1058" spans="6:6">
      <c r="F1058"/>
    </row>
    <row r="1059" spans="6:6">
      <c r="F1059"/>
    </row>
    <row r="1060" spans="6:6">
      <c r="F1060"/>
    </row>
    <row r="1061" spans="6:6">
      <c r="F1061"/>
    </row>
    <row r="1062" spans="6:6">
      <c r="F1062"/>
    </row>
    <row r="1063" spans="6:6">
      <c r="F1063"/>
    </row>
    <row r="1064" spans="6:6">
      <c r="F1064"/>
    </row>
    <row r="1065" spans="6:6">
      <c r="F1065"/>
    </row>
    <row r="1066" spans="6:6">
      <c r="F1066"/>
    </row>
    <row r="1067" spans="6:6">
      <c r="F1067"/>
    </row>
    <row r="1068" spans="6:6">
      <c r="F1068"/>
    </row>
    <row r="1069" spans="6:6">
      <c r="F1069"/>
    </row>
    <row r="1070" spans="6:6">
      <c r="F1070"/>
    </row>
    <row r="1071" spans="6:6">
      <c r="F1071"/>
    </row>
    <row r="1072" spans="6:6">
      <c r="F1072"/>
    </row>
    <row r="1073" spans="6:6">
      <c r="F1073"/>
    </row>
    <row r="1074" spans="6:6">
      <c r="F1074"/>
    </row>
    <row r="1075" spans="6:6">
      <c r="F1075"/>
    </row>
    <row r="1076" spans="6:6">
      <c r="F1076"/>
    </row>
    <row r="1077" spans="6:6">
      <c r="F1077"/>
    </row>
    <row r="1078" spans="6:6">
      <c r="F1078"/>
    </row>
    <row r="1079" spans="6:6">
      <c r="F1079"/>
    </row>
    <row r="1080" spans="6:6">
      <c r="F1080"/>
    </row>
    <row r="1081" spans="6:6">
      <c r="F1081"/>
    </row>
    <row r="1082" spans="6:6">
      <c r="F1082"/>
    </row>
    <row r="1083" spans="6:6">
      <c r="F1083"/>
    </row>
    <row r="1084" spans="6:6">
      <c r="F1084"/>
    </row>
    <row r="1085" spans="6:6">
      <c r="F1085"/>
    </row>
    <row r="1086" spans="6:6">
      <c r="F1086"/>
    </row>
    <row r="1087" spans="6:6">
      <c r="F1087"/>
    </row>
    <row r="1088" spans="6:6">
      <c r="F1088"/>
    </row>
    <row r="1089" spans="6:6">
      <c r="F1089"/>
    </row>
    <row r="1090" spans="6:6">
      <c r="F1090"/>
    </row>
    <row r="1091" spans="6:6">
      <c r="F1091"/>
    </row>
    <row r="1092" spans="6:6">
      <c r="F1092"/>
    </row>
    <row r="1093" spans="6:6">
      <c r="F1093"/>
    </row>
    <row r="1094" spans="6:6">
      <c r="F1094"/>
    </row>
    <row r="1095" spans="6:6">
      <c r="F1095"/>
    </row>
    <row r="1096" spans="6:6">
      <c r="F1096"/>
    </row>
    <row r="1097" spans="6:6">
      <c r="F1097"/>
    </row>
    <row r="1098" spans="6:6">
      <c r="F1098"/>
    </row>
    <row r="1099" spans="6:6">
      <c r="F1099"/>
    </row>
    <row r="1100" spans="6:6">
      <c r="F1100"/>
    </row>
    <row r="1101" spans="6:6">
      <c r="F1101"/>
    </row>
    <row r="1102" spans="6:6">
      <c r="F1102"/>
    </row>
    <row r="1103" spans="6:6">
      <c r="F1103"/>
    </row>
    <row r="1104" spans="6:6">
      <c r="F1104"/>
    </row>
    <row r="1105" spans="6:6">
      <c r="F1105"/>
    </row>
    <row r="1106" spans="6:6">
      <c r="F1106"/>
    </row>
    <row r="1107" spans="6:6">
      <c r="F1107"/>
    </row>
    <row r="1108" spans="6:6">
      <c r="F1108"/>
    </row>
    <row r="1109" spans="6:6">
      <c r="F1109"/>
    </row>
    <row r="1110" spans="6:6">
      <c r="F1110"/>
    </row>
    <row r="1111" spans="6:6">
      <c r="F1111"/>
    </row>
    <row r="1112" spans="6:6">
      <c r="F1112"/>
    </row>
    <row r="1113" spans="6:6">
      <c r="F1113"/>
    </row>
    <row r="1114" spans="6:6">
      <c r="F1114"/>
    </row>
    <row r="1115" spans="6:6">
      <c r="F1115"/>
    </row>
    <row r="1116" spans="6:6">
      <c r="F1116"/>
    </row>
    <row r="1117" spans="6:6">
      <c r="F1117"/>
    </row>
    <row r="1118" spans="6:6">
      <c r="F1118"/>
    </row>
    <row r="1119" spans="6:6">
      <c r="F1119"/>
    </row>
    <row r="1120" spans="6:6">
      <c r="F1120"/>
    </row>
    <row r="1121" spans="6:6">
      <c r="F1121"/>
    </row>
    <row r="1122" spans="6:6">
      <c r="F1122"/>
    </row>
    <row r="1123" spans="6:6">
      <c r="F1123"/>
    </row>
    <row r="1124" spans="6:6">
      <c r="F1124"/>
    </row>
    <row r="1125" spans="6:6">
      <c r="F1125"/>
    </row>
    <row r="1126" spans="6:6">
      <c r="F1126"/>
    </row>
    <row r="1127" spans="6:6">
      <c r="F1127"/>
    </row>
    <row r="1128" spans="6:6">
      <c r="F1128"/>
    </row>
    <row r="1129" spans="6:6">
      <c r="F1129"/>
    </row>
    <row r="1130" spans="6:6">
      <c r="F1130"/>
    </row>
    <row r="1131" spans="6:6">
      <c r="F1131"/>
    </row>
    <row r="1132" spans="6:6">
      <c r="F1132"/>
    </row>
    <row r="1133" spans="6:6">
      <c r="F1133"/>
    </row>
    <row r="1134" spans="6:6">
      <c r="F1134"/>
    </row>
    <row r="1135" spans="6:6">
      <c r="F1135"/>
    </row>
    <row r="1136" spans="6:6">
      <c r="F1136"/>
    </row>
    <row r="1137" spans="6:6">
      <c r="F1137"/>
    </row>
    <row r="1138" spans="6:6">
      <c r="F1138"/>
    </row>
    <row r="1139" spans="6:6">
      <c r="F1139"/>
    </row>
    <row r="1140" spans="6:6">
      <c r="F1140"/>
    </row>
    <row r="1141" spans="6:6">
      <c r="F1141"/>
    </row>
    <row r="1142" spans="6:6">
      <c r="F1142"/>
    </row>
    <row r="1143" spans="6:6">
      <c r="F1143"/>
    </row>
    <row r="1144" spans="6:6">
      <c r="F1144"/>
    </row>
    <row r="1145" spans="6:6">
      <c r="F1145"/>
    </row>
    <row r="1146" spans="6:6">
      <c r="F1146"/>
    </row>
    <row r="1147" spans="6:6">
      <c r="F1147"/>
    </row>
    <row r="1148" spans="6:6">
      <c r="F1148"/>
    </row>
    <row r="1149" spans="6:6">
      <c r="F1149"/>
    </row>
    <row r="1150" spans="6:6">
      <c r="F1150"/>
    </row>
    <row r="1151" spans="6:6">
      <c r="F1151"/>
    </row>
    <row r="1152" spans="6:6">
      <c r="F1152"/>
    </row>
    <row r="1153" spans="6:6">
      <c r="F1153"/>
    </row>
    <row r="1154" spans="6:6">
      <c r="F1154"/>
    </row>
    <row r="1155" spans="6:6">
      <c r="F1155"/>
    </row>
    <row r="1156" spans="6:6">
      <c r="F1156"/>
    </row>
    <row r="1157" spans="6:6">
      <c r="F1157"/>
    </row>
    <row r="1158" spans="6:6">
      <c r="F1158"/>
    </row>
    <row r="1159" spans="6:6">
      <c r="F1159"/>
    </row>
    <row r="1160" spans="6:6">
      <c r="F1160"/>
    </row>
    <row r="1161" spans="6:6">
      <c r="F1161"/>
    </row>
    <row r="1162" spans="6:6">
      <c r="F1162"/>
    </row>
    <row r="1163" spans="6:6">
      <c r="F1163"/>
    </row>
    <row r="1164" spans="6:6">
      <c r="F1164"/>
    </row>
    <row r="1165" spans="6:6">
      <c r="F1165"/>
    </row>
    <row r="1166" spans="6:6">
      <c r="F1166"/>
    </row>
    <row r="1167" spans="6:6">
      <c r="F1167"/>
    </row>
    <row r="1168" spans="6:6">
      <c r="F1168"/>
    </row>
    <row r="1169" spans="6:6">
      <c r="F1169"/>
    </row>
    <row r="1170" spans="6:6">
      <c r="F1170"/>
    </row>
    <row r="1171" spans="6:6">
      <c r="F1171"/>
    </row>
    <row r="1172" spans="6:6">
      <c r="F1172"/>
    </row>
    <row r="1173" spans="6:6">
      <c r="F1173"/>
    </row>
    <row r="1174" spans="6:6">
      <c r="F1174"/>
    </row>
    <row r="1175" spans="6:6">
      <c r="F1175"/>
    </row>
    <row r="1176" spans="6:6">
      <c r="F1176"/>
    </row>
    <row r="1177" spans="6:6">
      <c r="F1177"/>
    </row>
    <row r="1178" spans="6:6">
      <c r="F1178"/>
    </row>
    <row r="1179" spans="6:6">
      <c r="F1179"/>
    </row>
    <row r="1180" spans="6:6">
      <c r="F1180"/>
    </row>
    <row r="1181" spans="6:6">
      <c r="F1181"/>
    </row>
    <row r="1182" spans="6:6">
      <c r="F1182"/>
    </row>
    <row r="1183" spans="6:6">
      <c r="F1183"/>
    </row>
    <row r="1184" spans="6:6">
      <c r="F1184"/>
    </row>
    <row r="1185" spans="6:6">
      <c r="F1185"/>
    </row>
    <row r="1186" spans="6:6">
      <c r="F1186"/>
    </row>
    <row r="1187" spans="6:6">
      <c r="F1187"/>
    </row>
    <row r="1188" spans="6:6">
      <c r="F1188"/>
    </row>
    <row r="1189" spans="6:6">
      <c r="F1189"/>
    </row>
    <row r="1190" spans="6:6">
      <c r="F1190"/>
    </row>
    <row r="1191" spans="6:6">
      <c r="F1191"/>
    </row>
    <row r="1192" spans="6:6">
      <c r="F1192"/>
    </row>
    <row r="1193" spans="6:6">
      <c r="F1193"/>
    </row>
    <row r="1194" spans="6:6">
      <c r="F1194"/>
    </row>
    <row r="1195" spans="6:6">
      <c r="F1195"/>
    </row>
    <row r="1196" spans="6:6">
      <c r="F1196"/>
    </row>
    <row r="1197" spans="6:6">
      <c r="F1197"/>
    </row>
    <row r="1198" spans="6:6">
      <c r="F1198"/>
    </row>
    <row r="1199" spans="6:6">
      <c r="F1199"/>
    </row>
    <row r="1200" spans="6:6">
      <c r="F1200"/>
    </row>
    <row r="1201" spans="6:6">
      <c r="F1201"/>
    </row>
    <row r="1202" spans="6:6">
      <c r="F1202"/>
    </row>
    <row r="1203" spans="6:6">
      <c r="F1203"/>
    </row>
    <row r="1204" spans="6:6">
      <c r="F1204"/>
    </row>
    <row r="1205" spans="6:6">
      <c r="F1205"/>
    </row>
    <row r="1206" spans="6:6">
      <c r="F1206"/>
    </row>
    <row r="1207" spans="6:6">
      <c r="F1207"/>
    </row>
    <row r="1208" spans="6:6">
      <c r="F1208"/>
    </row>
    <row r="1209" spans="6:6">
      <c r="F1209"/>
    </row>
    <row r="1210" spans="6:6">
      <c r="F1210"/>
    </row>
    <row r="1211" spans="6:6">
      <c r="F1211"/>
    </row>
    <row r="1212" spans="6:6">
      <c r="F1212"/>
    </row>
    <row r="1213" spans="6:6">
      <c r="F1213"/>
    </row>
    <row r="1214" spans="6:6">
      <c r="F1214"/>
    </row>
    <row r="1215" spans="6:6">
      <c r="F1215"/>
    </row>
    <row r="1216" spans="6:6">
      <c r="F1216"/>
    </row>
    <row r="1217" spans="6:6">
      <c r="F1217"/>
    </row>
    <row r="1218" spans="6:6">
      <c r="F1218"/>
    </row>
    <row r="1219" spans="6:6">
      <c r="F1219"/>
    </row>
    <row r="1220" spans="6:6">
      <c r="F1220"/>
    </row>
    <row r="1221" spans="6:6">
      <c r="F1221"/>
    </row>
    <row r="1222" spans="6:6">
      <c r="F1222"/>
    </row>
    <row r="1223" spans="6:6">
      <c r="F1223"/>
    </row>
    <row r="1224" spans="6:6">
      <c r="F1224"/>
    </row>
    <row r="1225" spans="6:6">
      <c r="F1225"/>
    </row>
    <row r="1226" spans="6:6">
      <c r="F1226"/>
    </row>
    <row r="1227" spans="6:6">
      <c r="F1227"/>
    </row>
    <row r="1228" spans="6:6">
      <c r="F1228"/>
    </row>
    <row r="1229" spans="6:6">
      <c r="F1229"/>
    </row>
    <row r="1230" spans="6:6">
      <c r="F1230"/>
    </row>
    <row r="1231" spans="6:6">
      <c r="F1231"/>
    </row>
    <row r="1232" spans="6:6">
      <c r="F1232"/>
    </row>
    <row r="1233" spans="6:6">
      <c r="F1233"/>
    </row>
    <row r="1234" spans="6:6">
      <c r="F1234"/>
    </row>
    <row r="1235" spans="6:6">
      <c r="F1235"/>
    </row>
    <row r="1236" spans="6:6">
      <c r="F1236"/>
    </row>
    <row r="1237" spans="6:6">
      <c r="F1237"/>
    </row>
    <row r="1238" spans="6:6">
      <c r="F1238"/>
    </row>
    <row r="1239" spans="6:6">
      <c r="F1239"/>
    </row>
    <row r="1240" spans="6:6">
      <c r="F1240"/>
    </row>
    <row r="1241" spans="6:6">
      <c r="F1241"/>
    </row>
    <row r="1242" spans="6:6">
      <c r="F1242"/>
    </row>
    <row r="1243" spans="6:6">
      <c r="F1243"/>
    </row>
    <row r="1244" spans="6:6">
      <c r="F1244"/>
    </row>
    <row r="1245" spans="6:6">
      <c r="F1245"/>
    </row>
    <row r="1246" spans="6:6">
      <c r="F1246"/>
    </row>
    <row r="1247" spans="6:6">
      <c r="F1247"/>
    </row>
    <row r="1248" spans="6:6">
      <c r="F1248"/>
    </row>
    <row r="1249" spans="6:6">
      <c r="F1249"/>
    </row>
    <row r="1250" spans="6:6">
      <c r="F1250"/>
    </row>
    <row r="1251" spans="6:6">
      <c r="F1251"/>
    </row>
    <row r="1252" spans="6:6">
      <c r="F1252"/>
    </row>
    <row r="1253" spans="6:6">
      <c r="F1253"/>
    </row>
    <row r="1254" spans="6:6">
      <c r="F1254"/>
    </row>
    <row r="1255" spans="6:6">
      <c r="F1255"/>
    </row>
    <row r="1256" spans="6:6">
      <c r="F1256"/>
    </row>
    <row r="1257" spans="6:6">
      <c r="F1257"/>
    </row>
    <row r="1258" spans="6:6">
      <c r="F1258"/>
    </row>
    <row r="1259" spans="6:6">
      <c r="F1259"/>
    </row>
    <row r="1260" spans="6:6">
      <c r="F1260"/>
    </row>
    <row r="1261" spans="6:6">
      <c r="F1261"/>
    </row>
    <row r="1262" spans="6:6">
      <c r="F1262"/>
    </row>
    <row r="1263" spans="6:6">
      <c r="F1263"/>
    </row>
    <row r="1264" spans="6:6">
      <c r="F1264"/>
    </row>
    <row r="1265" spans="6:6">
      <c r="F1265"/>
    </row>
    <row r="1266" spans="6:6">
      <c r="F1266"/>
    </row>
    <row r="1267" spans="6:6">
      <c r="F1267"/>
    </row>
    <row r="1268" spans="6:6">
      <c r="F1268"/>
    </row>
    <row r="1269" spans="6:6">
      <c r="F1269"/>
    </row>
    <row r="1270" spans="6:6">
      <c r="F1270"/>
    </row>
    <row r="1271" spans="6:6">
      <c r="F1271"/>
    </row>
    <row r="1272" spans="6:6">
      <c r="F1272"/>
    </row>
    <row r="1273" spans="6:6">
      <c r="F1273"/>
    </row>
    <row r="1274" spans="6:6">
      <c r="F1274"/>
    </row>
    <row r="1275" spans="6:6">
      <c r="F1275"/>
    </row>
    <row r="1276" spans="6:6">
      <c r="F1276"/>
    </row>
    <row r="1277" spans="6:6">
      <c r="F1277"/>
    </row>
    <row r="1278" spans="6:6">
      <c r="F1278"/>
    </row>
    <row r="1279" spans="6:6">
      <c r="F1279"/>
    </row>
    <row r="1280" spans="6:6">
      <c r="F1280"/>
    </row>
    <row r="1281" spans="6:6">
      <c r="F1281"/>
    </row>
    <row r="1282" spans="6:6">
      <c r="F1282"/>
    </row>
    <row r="1283" spans="6:6">
      <c r="F1283"/>
    </row>
    <row r="1284" spans="6:6">
      <c r="F1284"/>
    </row>
    <row r="1285" spans="6:6">
      <c r="F1285"/>
    </row>
    <row r="1286" spans="6:6">
      <c r="F1286"/>
    </row>
    <row r="1287" spans="6:6">
      <c r="F1287"/>
    </row>
    <row r="1288" spans="6:6">
      <c r="F1288"/>
    </row>
    <row r="1289" spans="6:6">
      <c r="F1289"/>
    </row>
    <row r="1290" spans="6:6">
      <c r="F1290"/>
    </row>
    <row r="1291" spans="6:6">
      <c r="F1291"/>
    </row>
    <row r="1292" spans="6:6">
      <c r="F1292"/>
    </row>
    <row r="1293" spans="6:6">
      <c r="F1293"/>
    </row>
    <row r="1294" spans="6:6">
      <c r="F1294"/>
    </row>
    <row r="1295" spans="6:6">
      <c r="F1295"/>
    </row>
    <row r="1296" spans="6:6">
      <c r="F1296"/>
    </row>
    <row r="1297" spans="6:6">
      <c r="F1297"/>
    </row>
    <row r="1298" spans="6:6">
      <c r="F1298"/>
    </row>
    <row r="1299" spans="6:6">
      <c r="F1299"/>
    </row>
    <row r="1300" spans="6:6">
      <c r="F1300"/>
    </row>
    <row r="1301" spans="6:6">
      <c r="F1301"/>
    </row>
    <row r="1302" spans="6:6">
      <c r="F1302"/>
    </row>
    <row r="1303" spans="6:6">
      <c r="F1303"/>
    </row>
    <row r="1304" spans="6:6">
      <c r="F1304"/>
    </row>
    <row r="1305" spans="6:6">
      <c r="F1305"/>
    </row>
    <row r="1306" spans="6:6">
      <c r="F1306"/>
    </row>
    <row r="1307" spans="6:6">
      <c r="F1307"/>
    </row>
    <row r="1308" spans="6:6">
      <c r="F1308"/>
    </row>
    <row r="1309" spans="6:6">
      <c r="F1309"/>
    </row>
    <row r="1310" spans="6:6">
      <c r="F1310"/>
    </row>
    <row r="1311" spans="6:6">
      <c r="F1311"/>
    </row>
    <row r="1312" spans="6:6">
      <c r="F1312"/>
    </row>
    <row r="1313" spans="6:6">
      <c r="F1313"/>
    </row>
    <row r="1314" spans="6:6">
      <c r="F1314"/>
    </row>
    <row r="1315" spans="6:6">
      <c r="F1315"/>
    </row>
    <row r="1316" spans="6:6">
      <c r="F1316"/>
    </row>
    <row r="1317" spans="6:6">
      <c r="F1317"/>
    </row>
    <row r="1318" spans="6:6">
      <c r="F1318"/>
    </row>
    <row r="1319" spans="6:6">
      <c r="F1319"/>
    </row>
    <row r="1320" spans="6:6">
      <c r="F1320"/>
    </row>
    <row r="1321" spans="6:6">
      <c r="F1321"/>
    </row>
    <row r="1322" spans="6:6">
      <c r="F1322"/>
    </row>
    <row r="1323" spans="6:6">
      <c r="F1323"/>
    </row>
    <row r="1324" spans="6:6">
      <c r="F1324"/>
    </row>
    <row r="1325" spans="6:6">
      <c r="F1325"/>
    </row>
    <row r="1326" spans="6:6">
      <c r="F1326"/>
    </row>
    <row r="1327" spans="6:6">
      <c r="F1327"/>
    </row>
    <row r="1328" spans="6:6">
      <c r="F1328"/>
    </row>
    <row r="1329" spans="6:6">
      <c r="F1329"/>
    </row>
    <row r="1330" spans="6:6">
      <c r="F1330"/>
    </row>
    <row r="1331" spans="6:6">
      <c r="F1331"/>
    </row>
    <row r="1332" spans="6:6">
      <c r="F1332"/>
    </row>
    <row r="1333" spans="6:6">
      <c r="F1333"/>
    </row>
    <row r="1334" spans="6:6">
      <c r="F1334"/>
    </row>
    <row r="1335" spans="6:6">
      <c r="F1335"/>
    </row>
    <row r="1336" spans="6:6">
      <c r="F1336"/>
    </row>
    <row r="1337" spans="6:6">
      <c r="F1337"/>
    </row>
    <row r="1338" spans="6:6">
      <c r="F1338"/>
    </row>
    <row r="1339" spans="6:6">
      <c r="F1339"/>
    </row>
    <row r="1340" spans="6:6">
      <c r="F1340"/>
    </row>
    <row r="1341" spans="6:6">
      <c r="F1341"/>
    </row>
    <row r="1342" spans="6:6">
      <c r="F1342"/>
    </row>
    <row r="1343" spans="6:6">
      <c r="F1343"/>
    </row>
    <row r="1344" spans="6:6">
      <c r="F1344"/>
    </row>
    <row r="1345" spans="6:6">
      <c r="F1345"/>
    </row>
    <row r="1346" spans="6:6">
      <c r="F1346"/>
    </row>
    <row r="1347" spans="6:6">
      <c r="F1347"/>
    </row>
    <row r="1348" spans="6:6">
      <c r="F1348"/>
    </row>
    <row r="1349" spans="6:6">
      <c r="F1349"/>
    </row>
    <row r="1350" spans="6:6">
      <c r="F1350"/>
    </row>
    <row r="1351" spans="6:6">
      <c r="F1351"/>
    </row>
    <row r="1352" spans="6:6">
      <c r="F1352"/>
    </row>
    <row r="1353" spans="6:6">
      <c r="F1353"/>
    </row>
    <row r="1354" spans="6:6">
      <c r="F1354"/>
    </row>
    <row r="1355" spans="6:6">
      <c r="F1355"/>
    </row>
    <row r="1356" spans="6:6">
      <c r="F1356"/>
    </row>
    <row r="1357" spans="6:6">
      <c r="F1357"/>
    </row>
    <row r="1358" spans="6:6">
      <c r="F1358"/>
    </row>
    <row r="1359" spans="6:6">
      <c r="F1359"/>
    </row>
    <row r="1360" spans="6:6">
      <c r="F1360"/>
    </row>
    <row r="1361" spans="6:6">
      <c r="F1361"/>
    </row>
    <row r="1362" spans="6:6">
      <c r="F1362"/>
    </row>
    <row r="1363" spans="6:6">
      <c r="F1363"/>
    </row>
    <row r="1364" spans="6:6">
      <c r="F1364"/>
    </row>
    <row r="1365" spans="6:6">
      <c r="F1365"/>
    </row>
    <row r="1366" spans="6:6">
      <c r="F1366"/>
    </row>
    <row r="1367" spans="6:6">
      <c r="F1367"/>
    </row>
    <row r="1368" spans="6:6">
      <c r="F1368"/>
    </row>
    <row r="1369" spans="6:6">
      <c r="F1369"/>
    </row>
    <row r="1370" spans="6:6">
      <c r="F1370"/>
    </row>
    <row r="1371" spans="6:6">
      <c r="F1371"/>
    </row>
    <row r="1372" spans="6:6">
      <c r="F1372"/>
    </row>
    <row r="1373" spans="6:6">
      <c r="F1373"/>
    </row>
    <row r="1374" spans="6:6">
      <c r="F1374"/>
    </row>
    <row r="1375" spans="6:6">
      <c r="F1375"/>
    </row>
    <row r="1376" spans="6:6">
      <c r="F1376"/>
    </row>
    <row r="1377" spans="6:6">
      <c r="F1377"/>
    </row>
    <row r="1378" spans="6:6">
      <c r="F1378"/>
    </row>
    <row r="1379" spans="6:6">
      <c r="F1379"/>
    </row>
    <row r="1380" spans="6:6">
      <c r="F1380"/>
    </row>
    <row r="1381" spans="6:6">
      <c r="F1381"/>
    </row>
    <row r="1382" spans="6:6">
      <c r="F1382"/>
    </row>
    <row r="1383" spans="6:6">
      <c r="F1383"/>
    </row>
    <row r="1384" spans="6:6">
      <c r="F1384"/>
    </row>
    <row r="1385" spans="6:6">
      <c r="F1385"/>
    </row>
    <row r="1386" spans="6:6">
      <c r="F1386"/>
    </row>
    <row r="1387" spans="6:6">
      <c r="F1387"/>
    </row>
    <row r="1388" spans="6:6">
      <c r="F1388"/>
    </row>
    <row r="1389" spans="6:6">
      <c r="F1389"/>
    </row>
    <row r="1390" spans="6:6">
      <c r="F1390"/>
    </row>
    <row r="1391" spans="6:6">
      <c r="F1391"/>
    </row>
    <row r="1392" spans="6:6">
      <c r="F1392"/>
    </row>
    <row r="1393" spans="6:6">
      <c r="F1393"/>
    </row>
    <row r="1394" spans="6:6">
      <c r="F1394"/>
    </row>
    <row r="1395" spans="6:6">
      <c r="F1395"/>
    </row>
    <row r="1396" spans="6:6">
      <c r="F1396"/>
    </row>
    <row r="1397" spans="6:6">
      <c r="F1397"/>
    </row>
    <row r="1398" spans="6:6">
      <c r="F1398"/>
    </row>
    <row r="1399" spans="6:6">
      <c r="F1399"/>
    </row>
    <row r="1400" spans="6:6">
      <c r="F1400"/>
    </row>
    <row r="1401" spans="6:6">
      <c r="F1401"/>
    </row>
    <row r="1402" spans="6:6">
      <c r="F1402"/>
    </row>
    <row r="1403" spans="6:6">
      <c r="F1403"/>
    </row>
    <row r="1404" spans="6:6">
      <c r="F1404"/>
    </row>
    <row r="1405" spans="6:6">
      <c r="F1405"/>
    </row>
    <row r="1406" spans="6:6">
      <c r="F1406"/>
    </row>
    <row r="1407" spans="6:6">
      <c r="F1407"/>
    </row>
    <row r="1408" spans="6:6">
      <c r="F1408"/>
    </row>
    <row r="1409" spans="6:6">
      <c r="F1409"/>
    </row>
    <row r="1410" spans="6:6">
      <c r="F1410"/>
    </row>
    <row r="1411" spans="6:6">
      <c r="F1411"/>
    </row>
    <row r="1412" spans="6:6">
      <c r="F1412"/>
    </row>
    <row r="1413" spans="6:6">
      <c r="F1413"/>
    </row>
    <row r="1414" spans="6:6">
      <c r="F1414"/>
    </row>
    <row r="1415" spans="6:6">
      <c r="F1415"/>
    </row>
    <row r="1416" spans="6:6">
      <c r="F1416"/>
    </row>
    <row r="1417" spans="6:6">
      <c r="F1417"/>
    </row>
    <row r="1418" spans="6:6">
      <c r="F1418"/>
    </row>
    <row r="1419" spans="6:6">
      <c r="F1419"/>
    </row>
    <row r="1420" spans="6:6">
      <c r="F1420"/>
    </row>
    <row r="1421" spans="6:6">
      <c r="F1421"/>
    </row>
    <row r="1422" spans="6:6">
      <c r="F1422"/>
    </row>
    <row r="1423" spans="6:6">
      <c r="F1423"/>
    </row>
    <row r="1424" spans="6:6">
      <c r="F1424"/>
    </row>
    <row r="1425" spans="6:6">
      <c r="F1425"/>
    </row>
    <row r="1426" spans="6:6">
      <c r="F1426"/>
    </row>
    <row r="1427" spans="6:6">
      <c r="F1427"/>
    </row>
    <row r="1428" spans="6:6">
      <c r="F1428"/>
    </row>
    <row r="1429" spans="6:6">
      <c r="F1429"/>
    </row>
    <row r="1430" spans="6:6">
      <c r="F1430"/>
    </row>
    <row r="1431" spans="6:6">
      <c r="F1431"/>
    </row>
    <row r="1432" spans="6:6">
      <c r="F1432"/>
    </row>
    <row r="1433" spans="6:6">
      <c r="F1433"/>
    </row>
    <row r="1434" spans="6:6">
      <c r="F1434"/>
    </row>
    <row r="1435" spans="6:6">
      <c r="F1435"/>
    </row>
    <row r="1436" spans="6:6">
      <c r="F1436"/>
    </row>
    <row r="1437" spans="6:6">
      <c r="F1437"/>
    </row>
    <row r="1438" spans="6:6">
      <c r="F1438"/>
    </row>
    <row r="1439" spans="6:6">
      <c r="F1439"/>
    </row>
    <row r="1440" spans="6:6">
      <c r="F1440"/>
    </row>
    <row r="1441" spans="6:6">
      <c r="F1441"/>
    </row>
    <row r="1442" spans="6:6">
      <c r="F1442"/>
    </row>
    <row r="1443" spans="6:6">
      <c r="F1443"/>
    </row>
    <row r="1444" spans="6:6">
      <c r="F1444"/>
    </row>
    <row r="1445" spans="6:6">
      <c r="F1445"/>
    </row>
    <row r="1446" spans="6:6">
      <c r="F1446"/>
    </row>
    <row r="1447" spans="6:6">
      <c r="F1447"/>
    </row>
    <row r="1448" spans="6:6">
      <c r="F1448"/>
    </row>
    <row r="1449" spans="6:6">
      <c r="F1449"/>
    </row>
    <row r="1450" spans="6:6">
      <c r="F1450"/>
    </row>
    <row r="1451" spans="6:6">
      <c r="F1451"/>
    </row>
    <row r="1452" spans="6:6">
      <c r="F1452"/>
    </row>
    <row r="1453" spans="6:6">
      <c r="F1453"/>
    </row>
    <row r="1454" spans="6:6">
      <c r="F1454"/>
    </row>
    <row r="1455" spans="6:6">
      <c r="F1455"/>
    </row>
    <row r="1456" spans="6:6">
      <c r="F1456"/>
    </row>
    <row r="1457" spans="6:6">
      <c r="F1457"/>
    </row>
    <row r="1458" spans="6:6">
      <c r="F1458"/>
    </row>
    <row r="1459" spans="6:6">
      <c r="F1459"/>
    </row>
    <row r="1460" spans="6:6">
      <c r="F1460"/>
    </row>
    <row r="1461" spans="6:6">
      <c r="F1461"/>
    </row>
    <row r="1462" spans="6:6">
      <c r="F1462"/>
    </row>
    <row r="1463" spans="6:6">
      <c r="F1463"/>
    </row>
    <row r="1464" spans="6:6">
      <c r="F1464"/>
    </row>
    <row r="1465" spans="6:6">
      <c r="F1465"/>
    </row>
    <row r="1466" spans="6:6">
      <c r="F1466"/>
    </row>
    <row r="1467" spans="6:6">
      <c r="F1467"/>
    </row>
    <row r="1468" spans="6:6">
      <c r="F1468"/>
    </row>
    <row r="1469" spans="6:6">
      <c r="F1469"/>
    </row>
    <row r="1470" spans="6:6">
      <c r="F1470"/>
    </row>
    <row r="1471" spans="6:6">
      <c r="F1471"/>
    </row>
    <row r="1472" spans="6:6">
      <c r="F1472"/>
    </row>
    <row r="1473" spans="6:6">
      <c r="F1473"/>
    </row>
    <row r="1474" spans="6:6">
      <c r="F1474"/>
    </row>
    <row r="1475" spans="6:6">
      <c r="F1475"/>
    </row>
    <row r="1476" spans="6:6">
      <c r="F1476"/>
    </row>
    <row r="1477" spans="6:6">
      <c r="F1477"/>
    </row>
    <row r="1478" spans="6:6">
      <c r="F1478"/>
    </row>
    <row r="1479" spans="6:6">
      <c r="F1479"/>
    </row>
    <row r="1480" spans="6:6">
      <c r="F1480"/>
    </row>
    <row r="1481" spans="6:6">
      <c r="F1481"/>
    </row>
    <row r="1482" spans="6:6">
      <c r="F1482"/>
    </row>
    <row r="1483" spans="6:6">
      <c r="F1483"/>
    </row>
    <row r="1484" spans="6:6">
      <c r="F1484"/>
    </row>
    <row r="1485" spans="6:6">
      <c r="F1485"/>
    </row>
    <row r="1486" spans="6:6">
      <c r="F1486"/>
    </row>
    <row r="1487" spans="6:6">
      <c r="F1487"/>
    </row>
    <row r="1488" spans="6:6">
      <c r="F1488"/>
    </row>
    <row r="1489" spans="6:6">
      <c r="F1489"/>
    </row>
    <row r="1490" spans="6:6">
      <c r="F1490"/>
    </row>
    <row r="1491" spans="6:6">
      <c r="F1491"/>
    </row>
    <row r="1492" spans="6:6">
      <c r="F1492"/>
    </row>
    <row r="1493" spans="6:6">
      <c r="F1493"/>
    </row>
    <row r="1494" spans="6:6">
      <c r="F1494"/>
    </row>
    <row r="1495" spans="6:6">
      <c r="F1495"/>
    </row>
    <row r="1496" spans="6:6">
      <c r="F1496"/>
    </row>
    <row r="1497" spans="6:6">
      <c r="F1497"/>
    </row>
    <row r="1498" spans="6:6">
      <c r="F1498"/>
    </row>
    <row r="1499" spans="6:6">
      <c r="F1499"/>
    </row>
    <row r="1500" spans="6:6">
      <c r="F1500"/>
    </row>
    <row r="1501" spans="6:6">
      <c r="F1501"/>
    </row>
    <row r="1502" spans="6:6">
      <c r="F1502"/>
    </row>
    <row r="1503" spans="6:6">
      <c r="F1503"/>
    </row>
    <row r="1504" spans="6:6">
      <c r="F1504"/>
    </row>
    <row r="1505" spans="6:6">
      <c r="F1505"/>
    </row>
    <row r="1506" spans="6:6">
      <c r="F1506"/>
    </row>
    <row r="1507" spans="6:6">
      <c r="F1507"/>
    </row>
    <row r="1508" spans="6:6">
      <c r="F1508"/>
    </row>
    <row r="1509" spans="6:6">
      <c r="F1509"/>
    </row>
    <row r="1510" spans="6:6">
      <c r="F1510"/>
    </row>
    <row r="1511" spans="6:6">
      <c r="F1511"/>
    </row>
    <row r="1512" spans="6:6">
      <c r="F1512"/>
    </row>
    <row r="1513" spans="6:6">
      <c r="F1513"/>
    </row>
    <row r="1514" spans="6:6">
      <c r="F1514"/>
    </row>
    <row r="1515" spans="6:6">
      <c r="F1515"/>
    </row>
    <row r="1516" spans="6:6">
      <c r="F1516"/>
    </row>
    <row r="1517" spans="6:6">
      <c r="F1517"/>
    </row>
    <row r="1518" spans="6:6">
      <c r="F1518"/>
    </row>
    <row r="1519" spans="6:6">
      <c r="F1519"/>
    </row>
    <row r="1520" spans="6:6">
      <c r="F1520"/>
    </row>
    <row r="1521" spans="6:6">
      <c r="F1521"/>
    </row>
    <row r="1522" spans="6:6">
      <c r="F1522"/>
    </row>
    <row r="1523" spans="6:6">
      <c r="F1523"/>
    </row>
    <row r="1524" spans="6:6">
      <c r="F1524"/>
    </row>
    <row r="1525" spans="6:6">
      <c r="F1525"/>
    </row>
    <row r="1526" spans="6:6">
      <c r="F1526"/>
    </row>
    <row r="1527" spans="6:6">
      <c r="F1527"/>
    </row>
    <row r="1528" spans="6:6">
      <c r="F1528"/>
    </row>
    <row r="1529" spans="6:6">
      <c r="F1529"/>
    </row>
    <row r="1530" spans="6:6">
      <c r="F1530"/>
    </row>
    <row r="1531" spans="6:6">
      <c r="F1531"/>
    </row>
    <row r="1532" spans="6:6">
      <c r="F1532"/>
    </row>
    <row r="1533" spans="6:6">
      <c r="F1533"/>
    </row>
    <row r="1534" spans="6:6">
      <c r="F1534"/>
    </row>
    <row r="1535" spans="6:6">
      <c r="F1535"/>
    </row>
    <row r="1536" spans="6:6">
      <c r="F1536"/>
    </row>
    <row r="1537" spans="6:6">
      <c r="F1537"/>
    </row>
    <row r="1538" spans="6:6">
      <c r="F1538"/>
    </row>
    <row r="1539" spans="6:6">
      <c r="F1539"/>
    </row>
    <row r="1540" spans="6:6">
      <c r="F1540"/>
    </row>
    <row r="1541" spans="6:6">
      <c r="F1541"/>
    </row>
    <row r="1542" spans="6:6">
      <c r="F1542"/>
    </row>
    <row r="1543" spans="6:6">
      <c r="F1543"/>
    </row>
    <row r="1544" spans="6:6">
      <c r="F1544"/>
    </row>
    <row r="1545" spans="6:6">
      <c r="F1545"/>
    </row>
    <row r="1546" spans="6:6">
      <c r="F1546"/>
    </row>
    <row r="1547" spans="6:6">
      <c r="F1547"/>
    </row>
    <row r="1548" spans="6:6">
      <c r="F1548"/>
    </row>
    <row r="1549" spans="6:6">
      <c r="F1549"/>
    </row>
    <row r="1550" spans="6:6">
      <c r="F1550"/>
    </row>
    <row r="1551" spans="6:6">
      <c r="F1551"/>
    </row>
    <row r="1552" spans="6:6">
      <c r="F1552"/>
    </row>
    <row r="1553" spans="6:6">
      <c r="F1553"/>
    </row>
    <row r="1554" spans="6:6">
      <c r="F1554"/>
    </row>
    <row r="1555" spans="6:6">
      <c r="F1555"/>
    </row>
    <row r="1556" spans="6:6">
      <c r="F1556"/>
    </row>
    <row r="1557" spans="6:6">
      <c r="F1557"/>
    </row>
    <row r="1558" spans="6:6">
      <c r="F1558"/>
    </row>
    <row r="1559" spans="6:6">
      <c r="F1559"/>
    </row>
    <row r="1560" spans="6:6">
      <c r="F1560"/>
    </row>
    <row r="1561" spans="6:6">
      <c r="F1561"/>
    </row>
    <row r="1562" spans="6:6">
      <c r="F1562"/>
    </row>
    <row r="1563" spans="6:6">
      <c r="F1563"/>
    </row>
    <row r="1564" spans="6:6">
      <c r="F1564"/>
    </row>
    <row r="1565" spans="6:6">
      <c r="F1565"/>
    </row>
    <row r="1566" spans="6:6">
      <c r="F1566"/>
    </row>
    <row r="1567" spans="6:6">
      <c r="F1567"/>
    </row>
    <row r="1568" spans="6:6">
      <c r="F1568"/>
    </row>
    <row r="1569" spans="6:6">
      <c r="F1569"/>
    </row>
    <row r="1570" spans="6:6">
      <c r="F1570"/>
    </row>
    <row r="1571" spans="6:6">
      <c r="F1571"/>
    </row>
    <row r="1572" spans="6:6">
      <c r="F1572"/>
    </row>
    <row r="1573" spans="6:6">
      <c r="F1573"/>
    </row>
    <row r="1574" spans="6:6">
      <c r="F1574"/>
    </row>
    <row r="1575" spans="6:6">
      <c r="F1575"/>
    </row>
    <row r="1576" spans="6:6">
      <c r="F1576"/>
    </row>
    <row r="1577" spans="6:6">
      <c r="F1577"/>
    </row>
    <row r="1578" spans="6:6">
      <c r="F1578"/>
    </row>
    <row r="1579" spans="6:6">
      <c r="F1579"/>
    </row>
    <row r="1580" spans="6:6">
      <c r="F1580"/>
    </row>
    <row r="1581" spans="6:6">
      <c r="F1581"/>
    </row>
    <row r="1582" spans="6:6">
      <c r="F1582"/>
    </row>
    <row r="1583" spans="6:6">
      <c r="F1583"/>
    </row>
    <row r="1584" spans="6:6">
      <c r="F1584"/>
    </row>
    <row r="1585" spans="6:6">
      <c r="F1585"/>
    </row>
    <row r="1586" spans="6:6">
      <c r="F1586"/>
    </row>
    <row r="1587" spans="6:6">
      <c r="F1587"/>
    </row>
    <row r="1588" spans="6:6">
      <c r="F1588"/>
    </row>
    <row r="1589" spans="6:6">
      <c r="F1589"/>
    </row>
    <row r="1590" spans="6:6">
      <c r="F1590"/>
    </row>
    <row r="1591" spans="6:6">
      <c r="F1591"/>
    </row>
    <row r="1592" spans="6:6">
      <c r="F1592"/>
    </row>
    <row r="1593" spans="6:6">
      <c r="F1593"/>
    </row>
    <row r="1594" spans="6:6">
      <c r="F1594"/>
    </row>
    <row r="1595" spans="6:6">
      <c r="F1595"/>
    </row>
    <row r="1596" spans="6:6">
      <c r="F1596"/>
    </row>
    <row r="1597" spans="6:6">
      <c r="F1597"/>
    </row>
    <row r="1598" spans="6:6">
      <c r="F1598"/>
    </row>
    <row r="1599" spans="6:6">
      <c r="F1599"/>
    </row>
    <row r="1600" spans="6:6">
      <c r="F1600"/>
    </row>
    <row r="1601" spans="6:6">
      <c r="F1601"/>
    </row>
    <row r="1602" spans="6:6">
      <c r="F1602"/>
    </row>
    <row r="1603" spans="6:6">
      <c r="F1603"/>
    </row>
    <row r="1604" spans="6:6">
      <c r="F1604"/>
    </row>
    <row r="1605" spans="6:6">
      <c r="F1605"/>
    </row>
    <row r="1606" spans="6:6">
      <c r="F1606"/>
    </row>
    <row r="1607" spans="6:6">
      <c r="F1607"/>
    </row>
    <row r="1608" spans="6:6">
      <c r="F1608"/>
    </row>
    <row r="1609" spans="6:6">
      <c r="F1609"/>
    </row>
    <row r="1610" spans="6:6">
      <c r="F1610"/>
    </row>
    <row r="1611" spans="6:6">
      <c r="F1611"/>
    </row>
    <row r="1612" spans="6:6">
      <c r="F1612"/>
    </row>
    <row r="1613" spans="6:6">
      <c r="F1613"/>
    </row>
    <row r="1614" spans="6:6">
      <c r="F1614"/>
    </row>
    <row r="1615" spans="6:6">
      <c r="F1615"/>
    </row>
    <row r="1616" spans="6:6">
      <c r="F1616"/>
    </row>
    <row r="1617" spans="6:6">
      <c r="F1617"/>
    </row>
    <row r="1618" spans="6:6">
      <c r="F1618"/>
    </row>
    <row r="1619" spans="6:6">
      <c r="F1619"/>
    </row>
    <row r="1620" spans="6:6">
      <c r="F1620"/>
    </row>
    <row r="1621" spans="6:6">
      <c r="F1621"/>
    </row>
    <row r="1622" spans="6:6">
      <c r="F1622"/>
    </row>
    <row r="1623" spans="6:6">
      <c r="F1623"/>
    </row>
    <row r="1624" spans="6:6">
      <c r="F1624"/>
    </row>
    <row r="1625" spans="6:6">
      <c r="F1625"/>
    </row>
    <row r="1626" spans="6:6">
      <c r="F1626"/>
    </row>
    <row r="1627" spans="6:6">
      <c r="F1627"/>
    </row>
    <row r="1628" spans="6:6">
      <c r="F1628"/>
    </row>
    <row r="1629" spans="6:6">
      <c r="F1629"/>
    </row>
    <row r="1630" spans="6:6">
      <c r="F1630"/>
    </row>
    <row r="1631" spans="6:6">
      <c r="F1631"/>
    </row>
    <row r="1632" spans="6:6">
      <c r="F1632"/>
    </row>
    <row r="1633" spans="6:6">
      <c r="F1633"/>
    </row>
    <row r="1634" spans="6:6">
      <c r="F1634"/>
    </row>
    <row r="1635" spans="6:6">
      <c r="F1635"/>
    </row>
    <row r="1636" spans="6:6">
      <c r="F1636"/>
    </row>
    <row r="1637" spans="6:6">
      <c r="F1637"/>
    </row>
    <row r="1638" spans="6:6">
      <c r="F1638"/>
    </row>
    <row r="1639" spans="6:6">
      <c r="F1639"/>
    </row>
    <row r="1640" spans="6:6">
      <c r="F1640"/>
    </row>
    <row r="1641" spans="6:6">
      <c r="F1641"/>
    </row>
    <row r="1642" spans="6:6">
      <c r="F1642"/>
    </row>
    <row r="1643" spans="6:6">
      <c r="F1643"/>
    </row>
    <row r="1644" spans="6:6">
      <c r="F1644"/>
    </row>
    <row r="1645" spans="6:6">
      <c r="F1645"/>
    </row>
    <row r="1646" spans="6:6">
      <c r="F1646"/>
    </row>
    <row r="1647" spans="6:6">
      <c r="F1647"/>
    </row>
    <row r="1648" spans="6:6">
      <c r="F1648"/>
    </row>
    <row r="1649" spans="6:6">
      <c r="F1649"/>
    </row>
    <row r="1650" spans="6:6">
      <c r="F1650"/>
    </row>
    <row r="1651" spans="6:6">
      <c r="F1651"/>
    </row>
    <row r="1652" spans="6:6">
      <c r="F1652"/>
    </row>
    <row r="1653" spans="6:6">
      <c r="F1653"/>
    </row>
    <row r="1654" spans="6:6">
      <c r="F1654"/>
    </row>
    <row r="1655" spans="6:6">
      <c r="F1655"/>
    </row>
    <row r="1656" spans="6:6">
      <c r="F1656"/>
    </row>
    <row r="1657" spans="6:6">
      <c r="F1657"/>
    </row>
    <row r="1658" spans="6:6">
      <c r="F1658"/>
    </row>
    <row r="1659" spans="6:6">
      <c r="F1659"/>
    </row>
    <row r="1660" spans="6:6">
      <c r="F1660"/>
    </row>
    <row r="1661" spans="6:6">
      <c r="F1661"/>
    </row>
    <row r="1662" spans="6:6">
      <c r="F1662"/>
    </row>
    <row r="1663" spans="6:6">
      <c r="F1663"/>
    </row>
    <row r="1664" spans="6:6">
      <c r="F1664"/>
    </row>
    <row r="1665" spans="6:6">
      <c r="F1665"/>
    </row>
    <row r="1666" spans="6:6">
      <c r="F1666"/>
    </row>
    <row r="1667" spans="6:6">
      <c r="F1667"/>
    </row>
    <row r="1668" spans="6:6">
      <c r="F1668"/>
    </row>
    <row r="1669" spans="6:6">
      <c r="F1669"/>
    </row>
    <row r="1670" spans="6:6">
      <c r="F1670"/>
    </row>
    <row r="1671" spans="6:6">
      <c r="F1671"/>
    </row>
    <row r="1672" spans="6:6">
      <c r="F1672"/>
    </row>
    <row r="1673" spans="6:6">
      <c r="F1673"/>
    </row>
    <row r="1674" spans="6:6">
      <c r="F1674"/>
    </row>
    <row r="1675" spans="6:6">
      <c r="F1675"/>
    </row>
    <row r="1676" spans="6:6">
      <c r="F1676"/>
    </row>
    <row r="1677" spans="6:6">
      <c r="F1677"/>
    </row>
    <row r="1678" spans="6:6">
      <c r="F1678"/>
    </row>
    <row r="1679" spans="6:6">
      <c r="F1679"/>
    </row>
    <row r="1680" spans="6:6">
      <c r="F1680"/>
    </row>
    <row r="1681" spans="6:6">
      <c r="F1681"/>
    </row>
    <row r="1682" spans="6:6">
      <c r="F1682"/>
    </row>
    <row r="1683" spans="6:6">
      <c r="F1683"/>
    </row>
    <row r="1684" spans="6:6">
      <c r="F1684"/>
    </row>
    <row r="1685" spans="6:6">
      <c r="F1685"/>
    </row>
    <row r="1686" spans="6:6">
      <c r="F1686"/>
    </row>
    <row r="1687" spans="6:6">
      <c r="F1687"/>
    </row>
    <row r="1688" spans="6:6">
      <c r="F1688"/>
    </row>
    <row r="1689" spans="6:6">
      <c r="F1689"/>
    </row>
    <row r="1690" spans="6:6">
      <c r="F1690"/>
    </row>
    <row r="1691" spans="6:6">
      <c r="F1691"/>
    </row>
    <row r="1692" spans="6:6">
      <c r="F1692"/>
    </row>
    <row r="1693" spans="6:6">
      <c r="F1693"/>
    </row>
    <row r="1694" spans="6:6">
      <c r="F1694"/>
    </row>
    <row r="1695" spans="6:6">
      <c r="F1695"/>
    </row>
    <row r="1696" spans="6:6">
      <c r="F1696"/>
    </row>
    <row r="1697" spans="6:6">
      <c r="F1697"/>
    </row>
    <row r="1698" spans="6:6">
      <c r="F1698"/>
    </row>
    <row r="1699" spans="6:6">
      <c r="F1699"/>
    </row>
    <row r="1700" spans="6:6">
      <c r="F1700"/>
    </row>
    <row r="1701" spans="6:6">
      <c r="F1701"/>
    </row>
    <row r="1702" spans="6:6">
      <c r="F1702"/>
    </row>
    <row r="1703" spans="6:6">
      <c r="F1703"/>
    </row>
    <row r="1704" spans="6:6">
      <c r="F1704"/>
    </row>
    <row r="1705" spans="6:6">
      <c r="F1705"/>
    </row>
    <row r="1706" spans="6:6">
      <c r="F1706"/>
    </row>
    <row r="1707" spans="6:6">
      <c r="F1707"/>
    </row>
    <row r="1708" spans="6:6">
      <c r="F1708"/>
    </row>
    <row r="1709" spans="6:6">
      <c r="F1709"/>
    </row>
    <row r="1710" spans="6:6">
      <c r="F1710"/>
    </row>
    <row r="1711" spans="6:6">
      <c r="F1711"/>
    </row>
    <row r="1712" spans="6:6">
      <c r="F1712"/>
    </row>
    <row r="1713" spans="6:6">
      <c r="F1713"/>
    </row>
    <row r="1714" spans="6:6">
      <c r="F1714"/>
    </row>
    <row r="1715" spans="6:6">
      <c r="F1715"/>
    </row>
    <row r="1716" spans="6:6">
      <c r="F1716"/>
    </row>
    <row r="1717" spans="6:6">
      <c r="F1717"/>
    </row>
    <row r="1718" spans="6:6">
      <c r="F1718"/>
    </row>
    <row r="1719" spans="6:6">
      <c r="F1719"/>
    </row>
    <row r="1720" spans="6:6">
      <c r="F1720"/>
    </row>
    <row r="1721" spans="6:6">
      <c r="F1721"/>
    </row>
    <row r="1722" spans="6:6">
      <c r="F1722"/>
    </row>
    <row r="1723" spans="6:6">
      <c r="F1723"/>
    </row>
    <row r="1724" spans="6:6">
      <c r="F1724"/>
    </row>
    <row r="1725" spans="6:6">
      <c r="F1725"/>
    </row>
    <row r="1726" spans="6:6">
      <c r="F1726"/>
    </row>
    <row r="1727" spans="6:6">
      <c r="F1727"/>
    </row>
    <row r="1728" spans="6:6">
      <c r="F1728"/>
    </row>
    <row r="1729" spans="6:6">
      <c r="F1729"/>
    </row>
    <row r="1730" spans="6:6">
      <c r="F1730"/>
    </row>
    <row r="1731" spans="6:6">
      <c r="F1731"/>
    </row>
    <row r="1732" spans="6:6">
      <c r="F1732"/>
    </row>
    <row r="1733" spans="6:6">
      <c r="F1733"/>
    </row>
    <row r="1734" spans="6:6">
      <c r="F1734"/>
    </row>
    <row r="1735" spans="6:6">
      <c r="F1735"/>
    </row>
    <row r="1736" spans="6:6">
      <c r="F1736"/>
    </row>
    <row r="1737" spans="6:6">
      <c r="F1737"/>
    </row>
    <row r="1738" spans="6:6">
      <c r="F1738"/>
    </row>
    <row r="1739" spans="6:6">
      <c r="F1739"/>
    </row>
    <row r="1740" spans="6:6">
      <c r="F1740"/>
    </row>
    <row r="1741" spans="6:6">
      <c r="F1741"/>
    </row>
    <row r="1742" spans="6:6">
      <c r="F1742"/>
    </row>
    <row r="1743" spans="6:6">
      <c r="F1743"/>
    </row>
    <row r="1744" spans="6:6">
      <c r="F1744"/>
    </row>
    <row r="1745" spans="6:6">
      <c r="F1745"/>
    </row>
    <row r="1746" spans="6:6">
      <c r="F1746"/>
    </row>
    <row r="1747" spans="6:6">
      <c r="F1747"/>
    </row>
    <row r="1748" spans="6:6">
      <c r="F1748"/>
    </row>
    <row r="1749" spans="6:6">
      <c r="F1749"/>
    </row>
    <row r="1750" spans="6:6">
      <c r="F1750"/>
    </row>
    <row r="1751" spans="6:6">
      <c r="F1751"/>
    </row>
    <row r="1752" spans="6:6">
      <c r="F1752"/>
    </row>
    <row r="1753" spans="6:6">
      <c r="F1753"/>
    </row>
    <row r="1754" spans="6:6">
      <c r="F1754"/>
    </row>
    <row r="1755" spans="6:6">
      <c r="F1755"/>
    </row>
    <row r="1756" spans="6:6">
      <c r="F1756"/>
    </row>
    <row r="1757" spans="6:6">
      <c r="F1757"/>
    </row>
    <row r="1758" spans="6:6">
      <c r="F1758"/>
    </row>
    <row r="1759" spans="6:6">
      <c r="F1759"/>
    </row>
    <row r="1760" spans="6:6">
      <c r="F1760"/>
    </row>
    <row r="1761" spans="6:6">
      <c r="F1761"/>
    </row>
    <row r="1762" spans="6:6">
      <c r="F1762"/>
    </row>
    <row r="1763" spans="6:6">
      <c r="F1763"/>
    </row>
    <row r="1764" spans="6:6">
      <c r="F1764"/>
    </row>
    <row r="1765" spans="6:6">
      <c r="F1765"/>
    </row>
    <row r="1766" spans="6:6">
      <c r="F1766"/>
    </row>
    <row r="1767" spans="6:6">
      <c r="F1767"/>
    </row>
    <row r="1768" spans="6:6">
      <c r="F1768"/>
    </row>
    <row r="1769" spans="6:6">
      <c r="F1769"/>
    </row>
    <row r="1770" spans="6:6">
      <c r="F1770"/>
    </row>
    <row r="1771" spans="6:6">
      <c r="F1771"/>
    </row>
    <row r="1772" spans="6:6">
      <c r="F1772"/>
    </row>
    <row r="1773" spans="6:6">
      <c r="F1773"/>
    </row>
    <row r="1774" spans="6:6">
      <c r="F1774"/>
    </row>
    <row r="1775" spans="6:6">
      <c r="F1775"/>
    </row>
    <row r="1776" spans="6:6">
      <c r="F1776"/>
    </row>
    <row r="1777" spans="6:6">
      <c r="F1777"/>
    </row>
    <row r="1778" spans="6:6">
      <c r="F1778"/>
    </row>
    <row r="1779" spans="6:6">
      <c r="F1779"/>
    </row>
    <row r="1780" spans="6:6">
      <c r="F1780"/>
    </row>
    <row r="1781" spans="6:6">
      <c r="F1781"/>
    </row>
    <row r="1782" spans="6:6">
      <c r="F1782"/>
    </row>
    <row r="1783" spans="6:6">
      <c r="F1783"/>
    </row>
    <row r="1784" spans="6:6">
      <c r="F1784"/>
    </row>
    <row r="1785" spans="6:6">
      <c r="F1785"/>
    </row>
    <row r="1786" spans="6:6">
      <c r="F1786"/>
    </row>
    <row r="1787" spans="6:6">
      <c r="F1787"/>
    </row>
    <row r="1788" spans="6:6">
      <c r="F1788"/>
    </row>
    <row r="1789" spans="6:6">
      <c r="F1789"/>
    </row>
    <row r="1790" spans="6:6">
      <c r="F1790"/>
    </row>
    <row r="1791" spans="6:6">
      <c r="F1791"/>
    </row>
    <row r="1792" spans="6:6">
      <c r="F1792"/>
    </row>
    <row r="1793" spans="6:6">
      <c r="F1793"/>
    </row>
    <row r="1794" spans="6:6">
      <c r="F1794"/>
    </row>
    <row r="1795" spans="6:6">
      <c r="F1795"/>
    </row>
    <row r="1796" spans="6:6">
      <c r="F1796"/>
    </row>
    <row r="1797" spans="6:6">
      <c r="F1797"/>
    </row>
    <row r="1798" spans="6:6">
      <c r="F1798"/>
    </row>
    <row r="1799" spans="6:6">
      <c r="F1799"/>
    </row>
    <row r="1800" spans="6:6">
      <c r="F1800"/>
    </row>
    <row r="1801" spans="6:6">
      <c r="F1801"/>
    </row>
    <row r="1802" spans="6:6">
      <c r="F1802"/>
    </row>
    <row r="1803" spans="6:6">
      <c r="F1803"/>
    </row>
    <row r="1804" spans="6:6">
      <c r="F1804"/>
    </row>
    <row r="1805" spans="6:6">
      <c r="F1805"/>
    </row>
    <row r="1806" spans="6:6">
      <c r="F1806"/>
    </row>
    <row r="1807" spans="6:6">
      <c r="F1807"/>
    </row>
    <row r="1808" spans="6:6">
      <c r="F1808"/>
    </row>
    <row r="1809" spans="6:6">
      <c r="F1809"/>
    </row>
    <row r="1810" spans="6:6">
      <c r="F1810"/>
    </row>
    <row r="1811" spans="6:6">
      <c r="F1811"/>
    </row>
    <row r="1812" spans="6:6">
      <c r="F1812"/>
    </row>
    <row r="1813" spans="6:6">
      <c r="F1813"/>
    </row>
    <row r="1814" spans="6:6">
      <c r="F1814"/>
    </row>
    <row r="1815" spans="6:6">
      <c r="F1815"/>
    </row>
    <row r="1816" spans="6:6">
      <c r="F1816"/>
    </row>
    <row r="1817" spans="6:6">
      <c r="F1817"/>
    </row>
    <row r="1818" spans="6:6">
      <c r="F1818"/>
    </row>
    <row r="1819" spans="6:6">
      <c r="F1819"/>
    </row>
    <row r="1820" spans="6:6">
      <c r="F1820"/>
    </row>
    <row r="1821" spans="6:6">
      <c r="F1821"/>
    </row>
    <row r="1822" spans="6:6">
      <c r="F1822"/>
    </row>
    <row r="1823" spans="6:6">
      <c r="F1823"/>
    </row>
    <row r="1824" spans="6:6">
      <c r="F1824"/>
    </row>
    <row r="1825" spans="6:6">
      <c r="F1825"/>
    </row>
    <row r="1826" spans="6:6">
      <c r="F1826"/>
    </row>
    <row r="1827" spans="6:6">
      <c r="F1827"/>
    </row>
    <row r="1828" spans="6:6">
      <c r="F1828"/>
    </row>
    <row r="1829" spans="6:6">
      <c r="F1829"/>
    </row>
    <row r="1830" spans="6:6">
      <c r="F1830"/>
    </row>
    <row r="1831" spans="6:6">
      <c r="F1831"/>
    </row>
    <row r="1832" spans="6:6">
      <c r="F1832"/>
    </row>
    <row r="1833" spans="6:6">
      <c r="F1833"/>
    </row>
    <row r="1834" spans="6:6">
      <c r="F1834"/>
    </row>
    <row r="1835" spans="6:6">
      <c r="F1835"/>
    </row>
    <row r="1836" spans="6:6">
      <c r="F1836"/>
    </row>
    <row r="1837" spans="6:6">
      <c r="F1837"/>
    </row>
    <row r="1838" spans="6:6">
      <c r="F1838"/>
    </row>
    <row r="1839" spans="6:6">
      <c r="F1839"/>
    </row>
    <row r="1840" spans="6:6">
      <c r="F1840"/>
    </row>
    <row r="1841" spans="6:6">
      <c r="F1841"/>
    </row>
    <row r="1842" spans="6:6">
      <c r="F1842"/>
    </row>
    <row r="1843" spans="6:6">
      <c r="F1843"/>
    </row>
    <row r="1844" spans="6:6">
      <c r="F1844"/>
    </row>
    <row r="1845" spans="6:6">
      <c r="F1845"/>
    </row>
    <row r="1846" spans="6:6">
      <c r="F1846"/>
    </row>
    <row r="1847" spans="6:6">
      <c r="F1847"/>
    </row>
    <row r="1848" spans="6:6">
      <c r="F1848"/>
    </row>
    <row r="1849" spans="6:6">
      <c r="F1849"/>
    </row>
    <row r="1850" spans="6:6">
      <c r="F1850"/>
    </row>
    <row r="1851" spans="6:6">
      <c r="F1851"/>
    </row>
    <row r="1852" spans="6:6">
      <c r="F1852"/>
    </row>
    <row r="1853" spans="6:6">
      <c r="F1853"/>
    </row>
    <row r="1854" spans="6:6">
      <c r="F1854"/>
    </row>
  </sheetData>
  <autoFilter ref="A1:G72" xr:uid="{A308F74B-C5B6-3D40-B2E5-0788CFCBDEBC}"/>
  <conditionalFormatting sqref="A2:A72">
    <cfRule type="dataBar" priority="4">
      <dataBar>
        <cfvo type="min"/>
        <cfvo type="max"/>
        <color rgb="FF638EC6"/>
      </dataBar>
      <extLst>
        <ext xmlns:x14="http://schemas.microsoft.com/office/spreadsheetml/2009/9/main" uri="{B025F937-C7B1-47D3-B67F-A62EFF666E3E}">
          <x14:id>{CE83ED47-8AFC-5043-9F75-5E6F71F5CC8E}</x14:id>
        </ext>
      </extLst>
    </cfRule>
    <cfRule type="colorScale" priority="5">
      <colorScale>
        <cfvo type="min"/>
        <cfvo type="percentile" val="50"/>
        <cfvo type="max"/>
        <color rgb="FFF8696B"/>
        <color rgb="FFFFEB84"/>
        <color rgb="FF63BE7B"/>
      </colorScale>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ltText="Abandoned browse">
                <anchor moveWithCells="1">
                  <from>
                    <xdr:col>5</xdr:col>
                    <xdr:colOff>76200</xdr:colOff>
                    <xdr:row>1</xdr:row>
                    <xdr:rowOff>1181100</xdr:rowOff>
                  </from>
                  <to>
                    <xdr:col>5</xdr:col>
                    <xdr:colOff>2362200</xdr:colOff>
                    <xdr:row>1</xdr:row>
                    <xdr:rowOff>2019300</xdr:rowOff>
                  </to>
                </anchor>
              </controlPr>
            </control>
          </mc:Choice>
        </mc:AlternateContent>
        <mc:AlternateContent xmlns:mc="http://schemas.openxmlformats.org/markup-compatibility/2006">
          <mc:Choice Requires="x14">
            <control shapeId="26626" r:id="rId4" name="Check Box 2">
              <controlPr defaultSize="0" autoFill="0" autoLine="0" autoPict="0" altText="Abandoned browse">
                <anchor moveWithCells="1">
                  <from>
                    <xdr:col>5</xdr:col>
                    <xdr:colOff>76200</xdr:colOff>
                    <xdr:row>2</xdr:row>
                    <xdr:rowOff>2247900</xdr:rowOff>
                  </from>
                  <to>
                    <xdr:col>5</xdr:col>
                    <xdr:colOff>2374900</xdr:colOff>
                    <xdr:row>2</xdr:row>
                    <xdr:rowOff>2628900</xdr:rowOff>
                  </to>
                </anchor>
              </controlPr>
            </control>
          </mc:Choice>
        </mc:AlternateContent>
        <mc:AlternateContent xmlns:mc="http://schemas.openxmlformats.org/markup-compatibility/2006">
          <mc:Choice Requires="x14">
            <control shapeId="26627" r:id="rId5" name="Check Box 3">
              <controlPr defaultSize="0" autoFill="0" autoLine="0" autoPict="0" altText="Abandoned browse">
                <anchor moveWithCells="1">
                  <from>
                    <xdr:col>5</xdr:col>
                    <xdr:colOff>76200</xdr:colOff>
                    <xdr:row>3</xdr:row>
                    <xdr:rowOff>1447800</xdr:rowOff>
                  </from>
                  <to>
                    <xdr:col>5</xdr:col>
                    <xdr:colOff>2362200</xdr:colOff>
                    <xdr:row>3</xdr:row>
                    <xdr:rowOff>1828800</xdr:rowOff>
                  </to>
                </anchor>
              </controlPr>
            </control>
          </mc:Choice>
        </mc:AlternateContent>
        <mc:AlternateContent xmlns:mc="http://schemas.openxmlformats.org/markup-compatibility/2006">
          <mc:Choice Requires="x14">
            <control shapeId="26628" r:id="rId6" name="Check Box 4">
              <controlPr defaultSize="0" autoFill="0" autoLine="0" autoPict="0" altText="Abandoned browse">
                <anchor moveWithCells="1">
                  <from>
                    <xdr:col>5</xdr:col>
                    <xdr:colOff>152400</xdr:colOff>
                    <xdr:row>4</xdr:row>
                    <xdr:rowOff>1498600</xdr:rowOff>
                  </from>
                  <to>
                    <xdr:col>6</xdr:col>
                    <xdr:colOff>0</xdr:colOff>
                    <xdr:row>4</xdr:row>
                    <xdr:rowOff>1879600</xdr:rowOff>
                  </to>
                </anchor>
              </controlPr>
            </control>
          </mc:Choice>
        </mc:AlternateContent>
        <mc:AlternateContent xmlns:mc="http://schemas.openxmlformats.org/markup-compatibility/2006">
          <mc:Choice Requires="x14">
            <control shapeId="26629" r:id="rId7" name="Check Box 5">
              <controlPr defaultSize="0" autoFill="0" autoLine="0" autoPict="0" altText="Abandoned browse">
                <anchor moveWithCells="1">
                  <from>
                    <xdr:col>5</xdr:col>
                    <xdr:colOff>152400</xdr:colOff>
                    <xdr:row>5</xdr:row>
                    <xdr:rowOff>876300</xdr:rowOff>
                  </from>
                  <to>
                    <xdr:col>6</xdr:col>
                    <xdr:colOff>38100</xdr:colOff>
                    <xdr:row>5</xdr:row>
                    <xdr:rowOff>1651000</xdr:rowOff>
                  </to>
                </anchor>
              </controlPr>
            </control>
          </mc:Choice>
        </mc:AlternateContent>
        <mc:AlternateContent xmlns:mc="http://schemas.openxmlformats.org/markup-compatibility/2006">
          <mc:Choice Requires="x14">
            <control shapeId="26630" r:id="rId8" name="Check Box 6">
              <controlPr defaultSize="0" autoFill="0" autoLine="0" autoPict="0" altText="Abandoned browse">
                <anchor moveWithCells="1">
                  <from>
                    <xdr:col>5</xdr:col>
                    <xdr:colOff>114300</xdr:colOff>
                    <xdr:row>6</xdr:row>
                    <xdr:rowOff>1346200</xdr:rowOff>
                  </from>
                  <to>
                    <xdr:col>5</xdr:col>
                    <xdr:colOff>2400300</xdr:colOff>
                    <xdr:row>6</xdr:row>
                    <xdr:rowOff>1727200</xdr:rowOff>
                  </to>
                </anchor>
              </controlPr>
            </control>
          </mc:Choice>
        </mc:AlternateContent>
        <mc:AlternateContent xmlns:mc="http://schemas.openxmlformats.org/markup-compatibility/2006">
          <mc:Choice Requires="x14">
            <control shapeId="26631" r:id="rId9" name="Check Box 7">
              <controlPr defaultSize="0" autoFill="0" autoLine="0" autoPict="0" altText="Abandoned browse">
                <anchor moveWithCells="1">
                  <from>
                    <xdr:col>5</xdr:col>
                    <xdr:colOff>114300</xdr:colOff>
                    <xdr:row>7</xdr:row>
                    <xdr:rowOff>889000</xdr:rowOff>
                  </from>
                  <to>
                    <xdr:col>5</xdr:col>
                    <xdr:colOff>2400300</xdr:colOff>
                    <xdr:row>7</xdr:row>
                    <xdr:rowOff>1308100</xdr:rowOff>
                  </to>
                </anchor>
              </controlPr>
            </control>
          </mc:Choice>
        </mc:AlternateContent>
        <mc:AlternateContent xmlns:mc="http://schemas.openxmlformats.org/markup-compatibility/2006">
          <mc:Choice Requires="x14">
            <control shapeId="26632" r:id="rId10" name="Check Box 8">
              <controlPr defaultSize="0" autoFill="0" autoLine="0" autoPict="0" altText="Abandoned browse">
                <anchor moveWithCells="1">
                  <from>
                    <xdr:col>5</xdr:col>
                    <xdr:colOff>88900</xdr:colOff>
                    <xdr:row>8</xdr:row>
                    <xdr:rowOff>850900</xdr:rowOff>
                  </from>
                  <to>
                    <xdr:col>5</xdr:col>
                    <xdr:colOff>2400300</xdr:colOff>
                    <xdr:row>8</xdr:row>
                    <xdr:rowOff>1231900</xdr:rowOff>
                  </to>
                </anchor>
              </controlPr>
            </control>
          </mc:Choice>
        </mc:AlternateContent>
        <mc:AlternateContent xmlns:mc="http://schemas.openxmlformats.org/markup-compatibility/2006">
          <mc:Choice Requires="x14">
            <control shapeId="26633" r:id="rId11" name="Check Box 9">
              <controlPr defaultSize="0" autoFill="0" autoLine="0" autoPict="0" altText="Abandoned browse">
                <anchor moveWithCells="1">
                  <from>
                    <xdr:col>5</xdr:col>
                    <xdr:colOff>76200</xdr:colOff>
                    <xdr:row>9</xdr:row>
                    <xdr:rowOff>1181100</xdr:rowOff>
                  </from>
                  <to>
                    <xdr:col>5</xdr:col>
                    <xdr:colOff>2362200</xdr:colOff>
                    <xdr:row>9</xdr:row>
                    <xdr:rowOff>1562100</xdr:rowOff>
                  </to>
                </anchor>
              </controlPr>
            </control>
          </mc:Choice>
        </mc:AlternateContent>
        <mc:AlternateContent xmlns:mc="http://schemas.openxmlformats.org/markup-compatibility/2006">
          <mc:Choice Requires="x14">
            <control shapeId="26634" r:id="rId12" name="Check Box 10">
              <controlPr defaultSize="0" autoFill="0" autoLine="0" autoPict="0" altText="Abandoned browse">
                <anchor moveWithCells="1">
                  <from>
                    <xdr:col>5</xdr:col>
                    <xdr:colOff>76200</xdr:colOff>
                    <xdr:row>10</xdr:row>
                    <xdr:rowOff>1308100</xdr:rowOff>
                  </from>
                  <to>
                    <xdr:col>5</xdr:col>
                    <xdr:colOff>2362200</xdr:colOff>
                    <xdr:row>10</xdr:row>
                    <xdr:rowOff>1689100</xdr:rowOff>
                  </to>
                </anchor>
              </controlPr>
            </control>
          </mc:Choice>
        </mc:AlternateContent>
        <mc:AlternateContent xmlns:mc="http://schemas.openxmlformats.org/markup-compatibility/2006">
          <mc:Choice Requires="x14">
            <control shapeId="26635" r:id="rId13" name="Check Box 11">
              <controlPr defaultSize="0" autoFill="0" autoLine="0" autoPict="0" altText="Abandoned browse">
                <anchor moveWithCells="1">
                  <from>
                    <xdr:col>5</xdr:col>
                    <xdr:colOff>76200</xdr:colOff>
                    <xdr:row>11</xdr:row>
                    <xdr:rowOff>1257300</xdr:rowOff>
                  </from>
                  <to>
                    <xdr:col>5</xdr:col>
                    <xdr:colOff>2362200</xdr:colOff>
                    <xdr:row>11</xdr:row>
                    <xdr:rowOff>1638300</xdr:rowOff>
                  </to>
                </anchor>
              </controlPr>
            </control>
          </mc:Choice>
        </mc:AlternateContent>
        <mc:AlternateContent xmlns:mc="http://schemas.openxmlformats.org/markup-compatibility/2006">
          <mc:Choice Requires="x14">
            <control shapeId="26636" r:id="rId14" name="Check Box 12">
              <controlPr defaultSize="0" autoFill="0" autoLine="0" autoPict="0" altText="Abandoned browse">
                <anchor moveWithCells="1">
                  <from>
                    <xdr:col>5</xdr:col>
                    <xdr:colOff>76200</xdr:colOff>
                    <xdr:row>12</xdr:row>
                    <xdr:rowOff>1257300</xdr:rowOff>
                  </from>
                  <to>
                    <xdr:col>5</xdr:col>
                    <xdr:colOff>2362200</xdr:colOff>
                    <xdr:row>12</xdr:row>
                    <xdr:rowOff>1638300</xdr:rowOff>
                  </to>
                </anchor>
              </controlPr>
            </control>
          </mc:Choice>
        </mc:AlternateContent>
        <mc:AlternateContent xmlns:mc="http://schemas.openxmlformats.org/markup-compatibility/2006">
          <mc:Choice Requires="x14">
            <control shapeId="26637" r:id="rId15" name="Check Box 13">
              <controlPr defaultSize="0" autoFill="0" autoLine="0" autoPict="0" altText="Abandoned browse">
                <anchor moveWithCells="1">
                  <from>
                    <xdr:col>5</xdr:col>
                    <xdr:colOff>76200</xdr:colOff>
                    <xdr:row>13</xdr:row>
                    <xdr:rowOff>622300</xdr:rowOff>
                  </from>
                  <to>
                    <xdr:col>5</xdr:col>
                    <xdr:colOff>2374900</xdr:colOff>
                    <xdr:row>13</xdr:row>
                    <xdr:rowOff>1308100</xdr:rowOff>
                  </to>
                </anchor>
              </controlPr>
            </control>
          </mc:Choice>
        </mc:AlternateContent>
        <mc:AlternateContent xmlns:mc="http://schemas.openxmlformats.org/markup-compatibility/2006">
          <mc:Choice Requires="x14">
            <control shapeId="26638" r:id="rId16" name="Check Box 14">
              <controlPr defaultSize="0" autoFill="0" autoLine="0" autoPict="0" altText="Abandoned browse">
                <anchor moveWithCells="1">
                  <from>
                    <xdr:col>5</xdr:col>
                    <xdr:colOff>76200</xdr:colOff>
                    <xdr:row>15</xdr:row>
                    <xdr:rowOff>1257300</xdr:rowOff>
                  </from>
                  <to>
                    <xdr:col>5</xdr:col>
                    <xdr:colOff>2362200</xdr:colOff>
                    <xdr:row>15</xdr:row>
                    <xdr:rowOff>1638300</xdr:rowOff>
                  </to>
                </anchor>
              </controlPr>
            </control>
          </mc:Choice>
        </mc:AlternateContent>
        <mc:AlternateContent xmlns:mc="http://schemas.openxmlformats.org/markup-compatibility/2006">
          <mc:Choice Requires="x14">
            <control shapeId="26639" r:id="rId17" name="Check Box 15">
              <controlPr defaultSize="0" autoFill="0" autoLine="0" autoPict="0" altText="Abandoned browse">
                <anchor moveWithCells="1">
                  <from>
                    <xdr:col>5</xdr:col>
                    <xdr:colOff>76200</xdr:colOff>
                    <xdr:row>16</xdr:row>
                    <xdr:rowOff>1600200</xdr:rowOff>
                  </from>
                  <to>
                    <xdr:col>5</xdr:col>
                    <xdr:colOff>2362200</xdr:colOff>
                    <xdr:row>17</xdr:row>
                    <xdr:rowOff>38100</xdr:rowOff>
                  </to>
                </anchor>
              </controlPr>
            </control>
          </mc:Choice>
        </mc:AlternateContent>
        <mc:AlternateContent xmlns:mc="http://schemas.openxmlformats.org/markup-compatibility/2006">
          <mc:Choice Requires="x14">
            <control shapeId="26640" r:id="rId18" name="Check Box 16">
              <controlPr defaultSize="0" autoFill="0" autoLine="0" autoPict="0" altText="Abandoned browse">
                <anchor moveWithCells="1">
                  <from>
                    <xdr:col>5</xdr:col>
                    <xdr:colOff>114300</xdr:colOff>
                    <xdr:row>17</xdr:row>
                    <xdr:rowOff>1866900</xdr:rowOff>
                  </from>
                  <to>
                    <xdr:col>5</xdr:col>
                    <xdr:colOff>2400300</xdr:colOff>
                    <xdr:row>17</xdr:row>
                    <xdr:rowOff>2247900</xdr:rowOff>
                  </to>
                </anchor>
              </controlPr>
            </control>
          </mc:Choice>
        </mc:AlternateContent>
        <mc:AlternateContent xmlns:mc="http://schemas.openxmlformats.org/markup-compatibility/2006">
          <mc:Choice Requires="x14">
            <control shapeId="26641" r:id="rId19" name="Check Box 17">
              <controlPr defaultSize="0" autoFill="0" autoLine="0" autoPict="0" altText="Abandoned browse">
                <anchor moveWithCells="1">
                  <from>
                    <xdr:col>5</xdr:col>
                    <xdr:colOff>76200</xdr:colOff>
                    <xdr:row>18</xdr:row>
                    <xdr:rowOff>1257300</xdr:rowOff>
                  </from>
                  <to>
                    <xdr:col>5</xdr:col>
                    <xdr:colOff>2362200</xdr:colOff>
                    <xdr:row>18</xdr:row>
                    <xdr:rowOff>1638300</xdr:rowOff>
                  </to>
                </anchor>
              </controlPr>
            </control>
          </mc:Choice>
        </mc:AlternateContent>
        <mc:AlternateContent xmlns:mc="http://schemas.openxmlformats.org/markup-compatibility/2006">
          <mc:Choice Requires="x14">
            <control shapeId="26642" r:id="rId20" name="Check Box 18">
              <controlPr defaultSize="0" autoFill="0" autoLine="0" autoPict="0" altText="Abandoned browse">
                <anchor moveWithCells="1">
                  <from>
                    <xdr:col>5</xdr:col>
                    <xdr:colOff>76200</xdr:colOff>
                    <xdr:row>19</xdr:row>
                    <xdr:rowOff>2133600</xdr:rowOff>
                  </from>
                  <to>
                    <xdr:col>5</xdr:col>
                    <xdr:colOff>2362200</xdr:colOff>
                    <xdr:row>19</xdr:row>
                    <xdr:rowOff>2514600</xdr:rowOff>
                  </to>
                </anchor>
              </controlPr>
            </control>
          </mc:Choice>
        </mc:AlternateContent>
        <mc:AlternateContent xmlns:mc="http://schemas.openxmlformats.org/markup-compatibility/2006">
          <mc:Choice Requires="x14">
            <control shapeId="26643" r:id="rId21" name="Check Box 19">
              <controlPr defaultSize="0" autoFill="0" autoLine="0" autoPict="0" altText="Abandoned browse">
                <anchor moveWithCells="1">
                  <from>
                    <xdr:col>5</xdr:col>
                    <xdr:colOff>76200</xdr:colOff>
                    <xdr:row>20</xdr:row>
                    <xdr:rowOff>1257300</xdr:rowOff>
                  </from>
                  <to>
                    <xdr:col>5</xdr:col>
                    <xdr:colOff>2362200</xdr:colOff>
                    <xdr:row>21</xdr:row>
                    <xdr:rowOff>0</xdr:rowOff>
                  </to>
                </anchor>
              </controlPr>
            </control>
          </mc:Choice>
        </mc:AlternateContent>
        <mc:AlternateContent xmlns:mc="http://schemas.openxmlformats.org/markup-compatibility/2006">
          <mc:Choice Requires="x14">
            <control shapeId="26644" r:id="rId22" name="Check Box 20">
              <controlPr defaultSize="0" autoFill="0" autoLine="0" autoPict="0" altText="Abandoned browse">
                <anchor moveWithCells="1">
                  <from>
                    <xdr:col>5</xdr:col>
                    <xdr:colOff>50800</xdr:colOff>
                    <xdr:row>21</xdr:row>
                    <xdr:rowOff>1905000</xdr:rowOff>
                  </from>
                  <to>
                    <xdr:col>5</xdr:col>
                    <xdr:colOff>2362200</xdr:colOff>
                    <xdr:row>21</xdr:row>
                    <xdr:rowOff>2286000</xdr:rowOff>
                  </to>
                </anchor>
              </controlPr>
            </control>
          </mc:Choice>
        </mc:AlternateContent>
        <mc:AlternateContent xmlns:mc="http://schemas.openxmlformats.org/markup-compatibility/2006">
          <mc:Choice Requires="x14">
            <control shapeId="26645" r:id="rId23" name="Check Box 21">
              <controlPr defaultSize="0" autoFill="0" autoLine="0" autoPict="0" altText="Abandoned browse">
                <anchor moveWithCells="1">
                  <from>
                    <xdr:col>5</xdr:col>
                    <xdr:colOff>76200</xdr:colOff>
                    <xdr:row>22</xdr:row>
                    <xdr:rowOff>622300</xdr:rowOff>
                  </from>
                  <to>
                    <xdr:col>5</xdr:col>
                    <xdr:colOff>2362200</xdr:colOff>
                    <xdr:row>22</xdr:row>
                    <xdr:rowOff>1295400</xdr:rowOff>
                  </to>
                </anchor>
              </controlPr>
            </control>
          </mc:Choice>
        </mc:AlternateContent>
        <mc:AlternateContent xmlns:mc="http://schemas.openxmlformats.org/markup-compatibility/2006">
          <mc:Choice Requires="x14">
            <control shapeId="26646" r:id="rId24" name="Check Box 22">
              <controlPr defaultSize="0" autoFill="0" autoLine="0" autoPict="0" altText="Abandoned browse">
                <anchor moveWithCells="1">
                  <from>
                    <xdr:col>5</xdr:col>
                    <xdr:colOff>50800</xdr:colOff>
                    <xdr:row>23</xdr:row>
                    <xdr:rowOff>1498600</xdr:rowOff>
                  </from>
                  <to>
                    <xdr:col>5</xdr:col>
                    <xdr:colOff>2362200</xdr:colOff>
                    <xdr:row>23</xdr:row>
                    <xdr:rowOff>1879600</xdr:rowOff>
                  </to>
                </anchor>
              </controlPr>
            </control>
          </mc:Choice>
        </mc:AlternateContent>
        <mc:AlternateContent xmlns:mc="http://schemas.openxmlformats.org/markup-compatibility/2006">
          <mc:Choice Requires="x14">
            <control shapeId="26647" r:id="rId25" name="Check Box 23">
              <controlPr defaultSize="0" autoFill="0" autoLine="0" autoPict="0" altText="Abandoned browse">
                <anchor moveWithCells="1">
                  <from>
                    <xdr:col>5</xdr:col>
                    <xdr:colOff>76200</xdr:colOff>
                    <xdr:row>24</xdr:row>
                    <xdr:rowOff>1460500</xdr:rowOff>
                  </from>
                  <to>
                    <xdr:col>5</xdr:col>
                    <xdr:colOff>2374900</xdr:colOff>
                    <xdr:row>24</xdr:row>
                    <xdr:rowOff>1841500</xdr:rowOff>
                  </to>
                </anchor>
              </controlPr>
            </control>
          </mc:Choice>
        </mc:AlternateContent>
        <mc:AlternateContent xmlns:mc="http://schemas.openxmlformats.org/markup-compatibility/2006">
          <mc:Choice Requires="x14">
            <control shapeId="26650" r:id="rId26" name="Check Box 26">
              <controlPr defaultSize="0" autoFill="0" autoLine="0" autoPict="0" altText="Abandoned browse">
                <anchor moveWithCells="1">
                  <from>
                    <xdr:col>5</xdr:col>
                    <xdr:colOff>50800</xdr:colOff>
                    <xdr:row>26</xdr:row>
                    <xdr:rowOff>1371600</xdr:rowOff>
                  </from>
                  <to>
                    <xdr:col>5</xdr:col>
                    <xdr:colOff>2362200</xdr:colOff>
                    <xdr:row>26</xdr:row>
                    <xdr:rowOff>1752600</xdr:rowOff>
                  </to>
                </anchor>
              </controlPr>
            </control>
          </mc:Choice>
        </mc:AlternateContent>
        <mc:AlternateContent xmlns:mc="http://schemas.openxmlformats.org/markup-compatibility/2006">
          <mc:Choice Requires="x14">
            <control shapeId="26651" r:id="rId27" name="Check Box 27">
              <controlPr defaultSize="0" autoFill="0" autoLine="0" autoPict="0" altText="Abandoned browse">
                <anchor moveWithCells="1">
                  <from>
                    <xdr:col>5</xdr:col>
                    <xdr:colOff>76200</xdr:colOff>
                    <xdr:row>27</xdr:row>
                    <xdr:rowOff>774700</xdr:rowOff>
                  </from>
                  <to>
                    <xdr:col>5</xdr:col>
                    <xdr:colOff>2374900</xdr:colOff>
                    <xdr:row>27</xdr:row>
                    <xdr:rowOff>1485900</xdr:rowOff>
                  </to>
                </anchor>
              </controlPr>
            </control>
          </mc:Choice>
        </mc:AlternateContent>
        <mc:AlternateContent xmlns:mc="http://schemas.openxmlformats.org/markup-compatibility/2006">
          <mc:Choice Requires="x14">
            <control shapeId="26652" r:id="rId28" name="Check Box 28">
              <controlPr defaultSize="0" autoFill="0" autoLine="0" autoPict="0" altText="Abandoned browse">
                <anchor moveWithCells="1">
                  <from>
                    <xdr:col>5</xdr:col>
                    <xdr:colOff>76200</xdr:colOff>
                    <xdr:row>28</xdr:row>
                    <xdr:rowOff>1257300</xdr:rowOff>
                  </from>
                  <to>
                    <xdr:col>5</xdr:col>
                    <xdr:colOff>2362200</xdr:colOff>
                    <xdr:row>28</xdr:row>
                    <xdr:rowOff>1638300</xdr:rowOff>
                  </to>
                </anchor>
              </controlPr>
            </control>
          </mc:Choice>
        </mc:AlternateContent>
        <mc:AlternateContent xmlns:mc="http://schemas.openxmlformats.org/markup-compatibility/2006">
          <mc:Choice Requires="x14">
            <control shapeId="26653" r:id="rId29" name="Check Box 29">
              <controlPr defaultSize="0" autoFill="0" autoLine="0" autoPict="0" altText="Abandoned browse">
                <anchor moveWithCells="1">
                  <from>
                    <xdr:col>5</xdr:col>
                    <xdr:colOff>50800</xdr:colOff>
                    <xdr:row>30</xdr:row>
                    <xdr:rowOff>609600</xdr:rowOff>
                  </from>
                  <to>
                    <xdr:col>5</xdr:col>
                    <xdr:colOff>2362200</xdr:colOff>
                    <xdr:row>30</xdr:row>
                    <xdr:rowOff>1231900</xdr:rowOff>
                  </to>
                </anchor>
              </controlPr>
            </control>
          </mc:Choice>
        </mc:AlternateContent>
        <mc:AlternateContent xmlns:mc="http://schemas.openxmlformats.org/markup-compatibility/2006">
          <mc:Choice Requires="x14">
            <control shapeId="26654" r:id="rId30" name="Check Box 30">
              <controlPr defaultSize="0" autoFill="0" autoLine="0" autoPict="0" altText="Abandoned browse">
                <anchor moveWithCells="1">
                  <from>
                    <xdr:col>5</xdr:col>
                    <xdr:colOff>76200</xdr:colOff>
                    <xdr:row>29</xdr:row>
                    <xdr:rowOff>1676400</xdr:rowOff>
                  </from>
                  <to>
                    <xdr:col>5</xdr:col>
                    <xdr:colOff>2374900</xdr:colOff>
                    <xdr:row>29</xdr:row>
                    <xdr:rowOff>2057400</xdr:rowOff>
                  </to>
                </anchor>
              </controlPr>
            </control>
          </mc:Choice>
        </mc:AlternateContent>
        <mc:AlternateContent xmlns:mc="http://schemas.openxmlformats.org/markup-compatibility/2006">
          <mc:Choice Requires="x14">
            <control shapeId="26655" r:id="rId31" name="Check Box 31">
              <controlPr defaultSize="0" autoFill="0" autoLine="0" autoPict="0" altText="Abandoned browse">
                <anchor moveWithCells="1">
                  <from>
                    <xdr:col>5</xdr:col>
                    <xdr:colOff>76200</xdr:colOff>
                    <xdr:row>31</xdr:row>
                    <xdr:rowOff>812800</xdr:rowOff>
                  </from>
                  <to>
                    <xdr:col>5</xdr:col>
                    <xdr:colOff>2362200</xdr:colOff>
                    <xdr:row>31</xdr:row>
                    <xdr:rowOff>1536700</xdr:rowOff>
                  </to>
                </anchor>
              </controlPr>
            </control>
          </mc:Choice>
        </mc:AlternateContent>
        <mc:AlternateContent xmlns:mc="http://schemas.openxmlformats.org/markup-compatibility/2006">
          <mc:Choice Requires="x14">
            <control shapeId="26657" r:id="rId32" name="Check Box 33">
              <controlPr defaultSize="0" autoFill="0" autoLine="0" autoPict="0" altText="Abandoned browse">
                <anchor moveWithCells="1">
                  <from>
                    <xdr:col>5</xdr:col>
                    <xdr:colOff>50800</xdr:colOff>
                    <xdr:row>33</xdr:row>
                    <xdr:rowOff>762000</xdr:rowOff>
                  </from>
                  <to>
                    <xdr:col>5</xdr:col>
                    <xdr:colOff>2362200</xdr:colOff>
                    <xdr:row>33</xdr:row>
                    <xdr:rowOff>1447800</xdr:rowOff>
                  </to>
                </anchor>
              </controlPr>
            </control>
          </mc:Choice>
        </mc:AlternateContent>
        <mc:AlternateContent xmlns:mc="http://schemas.openxmlformats.org/markup-compatibility/2006">
          <mc:Choice Requires="x14">
            <control shapeId="26658" r:id="rId33" name="Check Box 34">
              <controlPr defaultSize="0" autoFill="0" autoLine="0" autoPict="0" altText="Abandoned browse">
                <anchor moveWithCells="1">
                  <from>
                    <xdr:col>5</xdr:col>
                    <xdr:colOff>76200</xdr:colOff>
                    <xdr:row>25</xdr:row>
                    <xdr:rowOff>914400</xdr:rowOff>
                  </from>
                  <to>
                    <xdr:col>5</xdr:col>
                    <xdr:colOff>2362200</xdr:colOff>
                    <xdr:row>25</xdr:row>
                    <xdr:rowOff>1638300</xdr:rowOff>
                  </to>
                </anchor>
              </controlPr>
            </control>
          </mc:Choice>
        </mc:AlternateContent>
        <mc:AlternateContent xmlns:mc="http://schemas.openxmlformats.org/markup-compatibility/2006">
          <mc:Choice Requires="x14">
            <control shapeId="26659" r:id="rId34" name="Check Box 35">
              <controlPr defaultSize="0" autoFill="0" autoLine="0" autoPict="0" altText="Abandoned browse">
                <anchor moveWithCells="1">
                  <from>
                    <xdr:col>5</xdr:col>
                    <xdr:colOff>50800</xdr:colOff>
                    <xdr:row>34</xdr:row>
                    <xdr:rowOff>1562100</xdr:rowOff>
                  </from>
                  <to>
                    <xdr:col>5</xdr:col>
                    <xdr:colOff>2362200</xdr:colOff>
                    <xdr:row>34</xdr:row>
                    <xdr:rowOff>1943100</xdr:rowOff>
                  </to>
                </anchor>
              </controlPr>
            </control>
          </mc:Choice>
        </mc:AlternateContent>
        <mc:AlternateContent xmlns:mc="http://schemas.openxmlformats.org/markup-compatibility/2006">
          <mc:Choice Requires="x14">
            <control shapeId="26660" r:id="rId35" name="Check Box 36">
              <controlPr defaultSize="0" autoFill="0" autoLine="0" autoPict="0" altText="Abandoned browse">
                <anchor moveWithCells="1">
                  <from>
                    <xdr:col>5</xdr:col>
                    <xdr:colOff>50800</xdr:colOff>
                    <xdr:row>35</xdr:row>
                    <xdr:rowOff>800100</xdr:rowOff>
                  </from>
                  <to>
                    <xdr:col>5</xdr:col>
                    <xdr:colOff>2362200</xdr:colOff>
                    <xdr:row>35</xdr:row>
                    <xdr:rowOff>1485900</xdr:rowOff>
                  </to>
                </anchor>
              </controlPr>
            </control>
          </mc:Choice>
        </mc:AlternateContent>
        <mc:AlternateContent xmlns:mc="http://schemas.openxmlformats.org/markup-compatibility/2006">
          <mc:Choice Requires="x14">
            <control shapeId="26662" r:id="rId36" name="Check Box 38">
              <controlPr defaultSize="0" autoFill="0" autoLine="0" autoPict="0" altText="Abandoned browse">
                <anchor moveWithCells="1">
                  <from>
                    <xdr:col>5</xdr:col>
                    <xdr:colOff>50800</xdr:colOff>
                    <xdr:row>36</xdr:row>
                    <xdr:rowOff>1562100</xdr:rowOff>
                  </from>
                  <to>
                    <xdr:col>5</xdr:col>
                    <xdr:colOff>2362200</xdr:colOff>
                    <xdr:row>36</xdr:row>
                    <xdr:rowOff>1943100</xdr:rowOff>
                  </to>
                </anchor>
              </controlPr>
            </control>
          </mc:Choice>
        </mc:AlternateContent>
        <mc:AlternateContent xmlns:mc="http://schemas.openxmlformats.org/markup-compatibility/2006">
          <mc:Choice Requires="x14">
            <control shapeId="26663" r:id="rId37" name="Check Box 39">
              <controlPr defaultSize="0" autoFill="0" autoLine="0" autoPict="0" altText="Abandoned browse">
                <anchor moveWithCells="1">
                  <from>
                    <xdr:col>5</xdr:col>
                    <xdr:colOff>38100</xdr:colOff>
                    <xdr:row>37</xdr:row>
                    <xdr:rowOff>419100</xdr:rowOff>
                  </from>
                  <to>
                    <xdr:col>5</xdr:col>
                    <xdr:colOff>2336800</xdr:colOff>
                    <xdr:row>37</xdr:row>
                    <xdr:rowOff>990600</xdr:rowOff>
                  </to>
                </anchor>
              </controlPr>
            </control>
          </mc:Choice>
        </mc:AlternateContent>
        <mc:AlternateContent xmlns:mc="http://schemas.openxmlformats.org/markup-compatibility/2006">
          <mc:Choice Requires="x14">
            <control shapeId="26664" r:id="rId38" name="Check Box 40">
              <controlPr defaultSize="0" autoFill="0" autoLine="0" autoPict="0" altText="Abandoned browse">
                <anchor moveWithCells="1">
                  <from>
                    <xdr:col>5</xdr:col>
                    <xdr:colOff>50800</xdr:colOff>
                    <xdr:row>38</xdr:row>
                    <xdr:rowOff>1562100</xdr:rowOff>
                  </from>
                  <to>
                    <xdr:col>5</xdr:col>
                    <xdr:colOff>2362200</xdr:colOff>
                    <xdr:row>38</xdr:row>
                    <xdr:rowOff>1943100</xdr:rowOff>
                  </to>
                </anchor>
              </controlPr>
            </control>
          </mc:Choice>
        </mc:AlternateContent>
        <mc:AlternateContent xmlns:mc="http://schemas.openxmlformats.org/markup-compatibility/2006">
          <mc:Choice Requires="x14">
            <control shapeId="26665" r:id="rId39" name="Check Box 41">
              <controlPr defaultSize="0" autoFill="0" autoLine="0" autoPict="0" altText="Abandoned browse">
                <anchor moveWithCells="1">
                  <from>
                    <xdr:col>5</xdr:col>
                    <xdr:colOff>50800</xdr:colOff>
                    <xdr:row>39</xdr:row>
                    <xdr:rowOff>1917700</xdr:rowOff>
                  </from>
                  <to>
                    <xdr:col>5</xdr:col>
                    <xdr:colOff>2362200</xdr:colOff>
                    <xdr:row>39</xdr:row>
                    <xdr:rowOff>2298700</xdr:rowOff>
                  </to>
                </anchor>
              </controlPr>
            </control>
          </mc:Choice>
        </mc:AlternateContent>
        <mc:AlternateContent xmlns:mc="http://schemas.openxmlformats.org/markup-compatibility/2006">
          <mc:Choice Requires="x14">
            <control shapeId="26666" r:id="rId40" name="Check Box 42">
              <controlPr defaultSize="0" autoFill="0" autoLine="0" autoPict="0" altText="Abandoned browse">
                <anchor moveWithCells="1">
                  <from>
                    <xdr:col>5</xdr:col>
                    <xdr:colOff>50800</xdr:colOff>
                    <xdr:row>40</xdr:row>
                    <xdr:rowOff>1905000</xdr:rowOff>
                  </from>
                  <to>
                    <xdr:col>5</xdr:col>
                    <xdr:colOff>2362200</xdr:colOff>
                    <xdr:row>40</xdr:row>
                    <xdr:rowOff>2286000</xdr:rowOff>
                  </to>
                </anchor>
              </controlPr>
            </control>
          </mc:Choice>
        </mc:AlternateContent>
        <mc:AlternateContent xmlns:mc="http://schemas.openxmlformats.org/markup-compatibility/2006">
          <mc:Choice Requires="x14">
            <control shapeId="26667" r:id="rId41" name="Check Box 43">
              <controlPr defaultSize="0" autoFill="0" autoLine="0" autoPict="0" altText="Abandoned browse">
                <anchor moveWithCells="1">
                  <from>
                    <xdr:col>5</xdr:col>
                    <xdr:colOff>50800</xdr:colOff>
                    <xdr:row>41</xdr:row>
                    <xdr:rowOff>2286000</xdr:rowOff>
                  </from>
                  <to>
                    <xdr:col>5</xdr:col>
                    <xdr:colOff>2362200</xdr:colOff>
                    <xdr:row>41</xdr:row>
                    <xdr:rowOff>2667000</xdr:rowOff>
                  </to>
                </anchor>
              </controlPr>
            </control>
          </mc:Choice>
        </mc:AlternateContent>
        <mc:AlternateContent xmlns:mc="http://schemas.openxmlformats.org/markup-compatibility/2006">
          <mc:Choice Requires="x14">
            <control shapeId="26668" r:id="rId42" name="Check Box 44">
              <controlPr defaultSize="0" autoFill="0" autoLine="0" autoPict="0" altText="Abandoned browse">
                <anchor moveWithCells="1">
                  <from>
                    <xdr:col>5</xdr:col>
                    <xdr:colOff>50800</xdr:colOff>
                    <xdr:row>42</xdr:row>
                    <xdr:rowOff>1562100</xdr:rowOff>
                  </from>
                  <to>
                    <xdr:col>5</xdr:col>
                    <xdr:colOff>2362200</xdr:colOff>
                    <xdr:row>42</xdr:row>
                    <xdr:rowOff>1943100</xdr:rowOff>
                  </to>
                </anchor>
              </controlPr>
            </control>
          </mc:Choice>
        </mc:AlternateContent>
        <mc:AlternateContent xmlns:mc="http://schemas.openxmlformats.org/markup-compatibility/2006">
          <mc:Choice Requires="x14">
            <control shapeId="26669" r:id="rId43" name="Check Box 45">
              <controlPr defaultSize="0" autoFill="0" autoLine="0" autoPict="0" altText="Abandoned browse">
                <anchor moveWithCells="1">
                  <from>
                    <xdr:col>5</xdr:col>
                    <xdr:colOff>38100</xdr:colOff>
                    <xdr:row>43</xdr:row>
                    <xdr:rowOff>990600</xdr:rowOff>
                  </from>
                  <to>
                    <xdr:col>5</xdr:col>
                    <xdr:colOff>2336800</xdr:colOff>
                    <xdr:row>43</xdr:row>
                    <xdr:rowOff>1752600</xdr:rowOff>
                  </to>
                </anchor>
              </controlPr>
            </control>
          </mc:Choice>
        </mc:AlternateContent>
        <mc:AlternateContent xmlns:mc="http://schemas.openxmlformats.org/markup-compatibility/2006">
          <mc:Choice Requires="x14">
            <control shapeId="26670" r:id="rId44" name="Check Box 46">
              <controlPr defaultSize="0" autoFill="0" autoLine="0" autoPict="0" altText="Abandoned browse">
                <anchor moveWithCells="1">
                  <from>
                    <xdr:col>5</xdr:col>
                    <xdr:colOff>88900</xdr:colOff>
                    <xdr:row>44</xdr:row>
                    <xdr:rowOff>1193800</xdr:rowOff>
                  </from>
                  <to>
                    <xdr:col>5</xdr:col>
                    <xdr:colOff>2400300</xdr:colOff>
                    <xdr:row>44</xdr:row>
                    <xdr:rowOff>2057400</xdr:rowOff>
                  </to>
                </anchor>
              </controlPr>
            </control>
          </mc:Choice>
        </mc:AlternateContent>
        <mc:AlternateContent xmlns:mc="http://schemas.openxmlformats.org/markup-compatibility/2006">
          <mc:Choice Requires="x14">
            <control shapeId="26671" r:id="rId45" name="Check Box 47">
              <controlPr defaultSize="0" autoFill="0" autoLine="0" autoPict="0" altText="Abandoned browse">
                <anchor moveWithCells="1">
                  <from>
                    <xdr:col>5</xdr:col>
                    <xdr:colOff>50800</xdr:colOff>
                    <xdr:row>45</xdr:row>
                    <xdr:rowOff>2019300</xdr:rowOff>
                  </from>
                  <to>
                    <xdr:col>5</xdr:col>
                    <xdr:colOff>2362200</xdr:colOff>
                    <xdr:row>45</xdr:row>
                    <xdr:rowOff>2400300</xdr:rowOff>
                  </to>
                </anchor>
              </controlPr>
            </control>
          </mc:Choice>
        </mc:AlternateContent>
        <mc:AlternateContent xmlns:mc="http://schemas.openxmlformats.org/markup-compatibility/2006">
          <mc:Choice Requires="x14">
            <control shapeId="26672" r:id="rId46" name="Check Box 48">
              <controlPr defaultSize="0" autoFill="0" autoLine="0" autoPict="0" altText="Abandoned browse">
                <anchor moveWithCells="1">
                  <from>
                    <xdr:col>5</xdr:col>
                    <xdr:colOff>76200</xdr:colOff>
                    <xdr:row>46</xdr:row>
                    <xdr:rowOff>1993900</xdr:rowOff>
                  </from>
                  <to>
                    <xdr:col>5</xdr:col>
                    <xdr:colOff>2374900</xdr:colOff>
                    <xdr:row>46</xdr:row>
                    <xdr:rowOff>2374900</xdr:rowOff>
                  </to>
                </anchor>
              </controlPr>
            </control>
          </mc:Choice>
        </mc:AlternateContent>
        <mc:AlternateContent xmlns:mc="http://schemas.openxmlformats.org/markup-compatibility/2006">
          <mc:Choice Requires="x14">
            <control shapeId="26673" r:id="rId47" name="Check Box 49">
              <controlPr defaultSize="0" autoFill="0" autoLine="0" autoPict="0" altText="Abandoned browse">
                <anchor moveWithCells="1">
                  <from>
                    <xdr:col>5</xdr:col>
                    <xdr:colOff>50800</xdr:colOff>
                    <xdr:row>47</xdr:row>
                    <xdr:rowOff>1143000</xdr:rowOff>
                  </from>
                  <to>
                    <xdr:col>5</xdr:col>
                    <xdr:colOff>2362200</xdr:colOff>
                    <xdr:row>47</xdr:row>
                    <xdr:rowOff>1524000</xdr:rowOff>
                  </to>
                </anchor>
              </controlPr>
            </control>
          </mc:Choice>
        </mc:AlternateContent>
        <mc:AlternateContent xmlns:mc="http://schemas.openxmlformats.org/markup-compatibility/2006">
          <mc:Choice Requires="x14">
            <control shapeId="26674" r:id="rId48" name="Check Box 50">
              <controlPr defaultSize="0" autoFill="0" autoLine="0" autoPict="0" altText="Abandoned browse">
                <anchor moveWithCells="1">
                  <from>
                    <xdr:col>5</xdr:col>
                    <xdr:colOff>50800</xdr:colOff>
                    <xdr:row>48</xdr:row>
                    <xdr:rowOff>2362200</xdr:rowOff>
                  </from>
                  <to>
                    <xdr:col>5</xdr:col>
                    <xdr:colOff>2362200</xdr:colOff>
                    <xdr:row>48</xdr:row>
                    <xdr:rowOff>2743200</xdr:rowOff>
                  </to>
                </anchor>
              </controlPr>
            </control>
          </mc:Choice>
        </mc:AlternateContent>
        <mc:AlternateContent xmlns:mc="http://schemas.openxmlformats.org/markup-compatibility/2006">
          <mc:Choice Requires="x14">
            <control shapeId="26675" r:id="rId49" name="Check Box 51">
              <controlPr defaultSize="0" autoFill="0" autoLine="0" autoPict="0" altText="Abandoned browse">
                <anchor moveWithCells="1">
                  <from>
                    <xdr:col>5</xdr:col>
                    <xdr:colOff>50800</xdr:colOff>
                    <xdr:row>49</xdr:row>
                    <xdr:rowOff>2324100</xdr:rowOff>
                  </from>
                  <to>
                    <xdr:col>5</xdr:col>
                    <xdr:colOff>2362200</xdr:colOff>
                    <xdr:row>49</xdr:row>
                    <xdr:rowOff>2705100</xdr:rowOff>
                  </to>
                </anchor>
              </controlPr>
            </control>
          </mc:Choice>
        </mc:AlternateContent>
        <mc:AlternateContent xmlns:mc="http://schemas.openxmlformats.org/markup-compatibility/2006">
          <mc:Choice Requires="x14">
            <control shapeId="26676" r:id="rId50" name="Check Box 52">
              <controlPr defaultSize="0" autoFill="0" autoLine="0" autoPict="0" altText="Abandoned browse">
                <anchor moveWithCells="1">
                  <from>
                    <xdr:col>5</xdr:col>
                    <xdr:colOff>50800</xdr:colOff>
                    <xdr:row>50</xdr:row>
                    <xdr:rowOff>1562100</xdr:rowOff>
                  </from>
                  <to>
                    <xdr:col>5</xdr:col>
                    <xdr:colOff>2362200</xdr:colOff>
                    <xdr:row>50</xdr:row>
                    <xdr:rowOff>1943100</xdr:rowOff>
                  </to>
                </anchor>
              </controlPr>
            </control>
          </mc:Choice>
        </mc:AlternateContent>
        <mc:AlternateContent xmlns:mc="http://schemas.openxmlformats.org/markup-compatibility/2006">
          <mc:Choice Requires="x14">
            <control shapeId="26677" r:id="rId51" name="Check Box 53">
              <controlPr defaultSize="0" autoFill="0" autoLine="0" autoPict="0" altText="Abandoned browse">
                <anchor moveWithCells="1">
                  <from>
                    <xdr:col>5</xdr:col>
                    <xdr:colOff>50800</xdr:colOff>
                    <xdr:row>51</xdr:row>
                    <xdr:rowOff>1562100</xdr:rowOff>
                  </from>
                  <to>
                    <xdr:col>5</xdr:col>
                    <xdr:colOff>2362200</xdr:colOff>
                    <xdr:row>51</xdr:row>
                    <xdr:rowOff>1943100</xdr:rowOff>
                  </to>
                </anchor>
              </controlPr>
            </control>
          </mc:Choice>
        </mc:AlternateContent>
        <mc:AlternateContent xmlns:mc="http://schemas.openxmlformats.org/markup-compatibility/2006">
          <mc:Choice Requires="x14">
            <control shapeId="26678" r:id="rId52" name="Check Box 54">
              <controlPr defaultSize="0" autoFill="0" autoLine="0" autoPict="0" altText="Abandoned browse">
                <anchor moveWithCells="1">
                  <from>
                    <xdr:col>5</xdr:col>
                    <xdr:colOff>50800</xdr:colOff>
                    <xdr:row>52</xdr:row>
                    <xdr:rowOff>1257300</xdr:rowOff>
                  </from>
                  <to>
                    <xdr:col>5</xdr:col>
                    <xdr:colOff>2362200</xdr:colOff>
                    <xdr:row>53</xdr:row>
                    <xdr:rowOff>0</xdr:rowOff>
                  </to>
                </anchor>
              </controlPr>
            </control>
          </mc:Choice>
        </mc:AlternateContent>
        <mc:AlternateContent xmlns:mc="http://schemas.openxmlformats.org/markup-compatibility/2006">
          <mc:Choice Requires="x14">
            <control shapeId="26679" r:id="rId53" name="Check Box 55">
              <controlPr defaultSize="0" autoFill="0" autoLine="0" autoPict="0" altText="Abandoned browse">
                <anchor moveWithCells="1">
                  <from>
                    <xdr:col>5</xdr:col>
                    <xdr:colOff>50800</xdr:colOff>
                    <xdr:row>53</xdr:row>
                    <xdr:rowOff>1562100</xdr:rowOff>
                  </from>
                  <to>
                    <xdr:col>5</xdr:col>
                    <xdr:colOff>2362200</xdr:colOff>
                    <xdr:row>53</xdr:row>
                    <xdr:rowOff>1943100</xdr:rowOff>
                  </to>
                </anchor>
              </controlPr>
            </control>
          </mc:Choice>
        </mc:AlternateContent>
        <mc:AlternateContent xmlns:mc="http://schemas.openxmlformats.org/markup-compatibility/2006">
          <mc:Choice Requires="x14">
            <control shapeId="26680" r:id="rId54" name="Check Box 56">
              <controlPr defaultSize="0" autoFill="0" autoLine="0" autoPict="0" altText="Abandoned browse">
                <anchor moveWithCells="1">
                  <from>
                    <xdr:col>5</xdr:col>
                    <xdr:colOff>50800</xdr:colOff>
                    <xdr:row>54</xdr:row>
                    <xdr:rowOff>1384300</xdr:rowOff>
                  </from>
                  <to>
                    <xdr:col>5</xdr:col>
                    <xdr:colOff>2362200</xdr:colOff>
                    <xdr:row>54</xdr:row>
                    <xdr:rowOff>1765300</xdr:rowOff>
                  </to>
                </anchor>
              </controlPr>
            </control>
          </mc:Choice>
        </mc:AlternateContent>
        <mc:AlternateContent xmlns:mc="http://schemas.openxmlformats.org/markup-compatibility/2006">
          <mc:Choice Requires="x14">
            <control shapeId="26681" r:id="rId55" name="Check Box 57">
              <controlPr defaultSize="0" autoFill="0" autoLine="0" autoPict="0" altText="Abandoned browse">
                <anchor moveWithCells="1">
                  <from>
                    <xdr:col>4</xdr:col>
                    <xdr:colOff>0</xdr:colOff>
                    <xdr:row>55</xdr:row>
                    <xdr:rowOff>457200</xdr:rowOff>
                  </from>
                  <to>
                    <xdr:col>5</xdr:col>
                    <xdr:colOff>2298700</xdr:colOff>
                    <xdr:row>55</xdr:row>
                    <xdr:rowOff>1066800</xdr:rowOff>
                  </to>
                </anchor>
              </controlPr>
            </control>
          </mc:Choice>
        </mc:AlternateContent>
        <mc:AlternateContent xmlns:mc="http://schemas.openxmlformats.org/markup-compatibility/2006">
          <mc:Choice Requires="x14">
            <control shapeId="26682" r:id="rId56" name="Check Box 58">
              <controlPr defaultSize="0" autoFill="0" autoLine="0" autoPict="0" altText="Abandoned browse">
                <anchor moveWithCells="1">
                  <from>
                    <xdr:col>5</xdr:col>
                    <xdr:colOff>38100</xdr:colOff>
                    <xdr:row>56</xdr:row>
                    <xdr:rowOff>685800</xdr:rowOff>
                  </from>
                  <to>
                    <xdr:col>5</xdr:col>
                    <xdr:colOff>2336800</xdr:colOff>
                    <xdr:row>56</xdr:row>
                    <xdr:rowOff>1346200</xdr:rowOff>
                  </to>
                </anchor>
              </controlPr>
            </control>
          </mc:Choice>
        </mc:AlternateContent>
        <mc:AlternateContent xmlns:mc="http://schemas.openxmlformats.org/markup-compatibility/2006">
          <mc:Choice Requires="x14">
            <control shapeId="26683" r:id="rId57" name="Check Box 59">
              <controlPr defaultSize="0" autoFill="0" autoLine="0" autoPict="0" altText="Abandoned browse">
                <anchor moveWithCells="1">
                  <from>
                    <xdr:col>5</xdr:col>
                    <xdr:colOff>38100</xdr:colOff>
                    <xdr:row>57</xdr:row>
                    <xdr:rowOff>571500</xdr:rowOff>
                  </from>
                  <to>
                    <xdr:col>5</xdr:col>
                    <xdr:colOff>2324100</xdr:colOff>
                    <xdr:row>57</xdr:row>
                    <xdr:rowOff>1219200</xdr:rowOff>
                  </to>
                </anchor>
              </controlPr>
            </control>
          </mc:Choice>
        </mc:AlternateContent>
        <mc:AlternateContent xmlns:mc="http://schemas.openxmlformats.org/markup-compatibility/2006">
          <mc:Choice Requires="x14">
            <control shapeId="26684" r:id="rId58" name="Check Box 60">
              <controlPr defaultSize="0" autoFill="0" autoLine="0" autoPict="0" altText="Abandoned browse">
                <anchor moveWithCells="1">
                  <from>
                    <xdr:col>5</xdr:col>
                    <xdr:colOff>50800</xdr:colOff>
                    <xdr:row>58</xdr:row>
                    <xdr:rowOff>533400</xdr:rowOff>
                  </from>
                  <to>
                    <xdr:col>5</xdr:col>
                    <xdr:colOff>2362200</xdr:colOff>
                    <xdr:row>58</xdr:row>
                    <xdr:rowOff>1143000</xdr:rowOff>
                  </to>
                </anchor>
              </controlPr>
            </control>
          </mc:Choice>
        </mc:AlternateContent>
        <mc:AlternateContent xmlns:mc="http://schemas.openxmlformats.org/markup-compatibility/2006">
          <mc:Choice Requires="x14">
            <control shapeId="26685" r:id="rId59" name="Check Box 61">
              <controlPr defaultSize="0" autoFill="0" autoLine="0" autoPict="0" altText="Abandoned browse">
                <anchor moveWithCells="1">
                  <from>
                    <xdr:col>5</xdr:col>
                    <xdr:colOff>50800</xdr:colOff>
                    <xdr:row>59</xdr:row>
                    <xdr:rowOff>1562100</xdr:rowOff>
                  </from>
                  <to>
                    <xdr:col>5</xdr:col>
                    <xdr:colOff>2362200</xdr:colOff>
                    <xdr:row>59</xdr:row>
                    <xdr:rowOff>1943100</xdr:rowOff>
                  </to>
                </anchor>
              </controlPr>
            </control>
          </mc:Choice>
        </mc:AlternateContent>
        <mc:AlternateContent xmlns:mc="http://schemas.openxmlformats.org/markup-compatibility/2006">
          <mc:Choice Requires="x14">
            <control shapeId="26686" r:id="rId60" name="Check Box 62">
              <controlPr defaultSize="0" autoFill="0" autoLine="0" autoPict="0" altText="Abandoned browse">
                <anchor moveWithCells="1">
                  <from>
                    <xdr:col>5</xdr:col>
                    <xdr:colOff>152400</xdr:colOff>
                    <xdr:row>60</xdr:row>
                    <xdr:rowOff>2298700</xdr:rowOff>
                  </from>
                  <to>
                    <xdr:col>6</xdr:col>
                    <xdr:colOff>0</xdr:colOff>
                    <xdr:row>60</xdr:row>
                    <xdr:rowOff>2679700</xdr:rowOff>
                  </to>
                </anchor>
              </controlPr>
            </control>
          </mc:Choice>
        </mc:AlternateContent>
        <mc:AlternateContent xmlns:mc="http://schemas.openxmlformats.org/markup-compatibility/2006">
          <mc:Choice Requires="x14">
            <control shapeId="26688" r:id="rId61" name="Check Box 64">
              <controlPr defaultSize="0" autoFill="0" autoLine="0" autoPict="0" altText="Abandoned browse">
                <anchor moveWithCells="1">
                  <from>
                    <xdr:col>5</xdr:col>
                    <xdr:colOff>76200</xdr:colOff>
                    <xdr:row>62</xdr:row>
                    <xdr:rowOff>1943100</xdr:rowOff>
                  </from>
                  <to>
                    <xdr:col>5</xdr:col>
                    <xdr:colOff>2362200</xdr:colOff>
                    <xdr:row>62</xdr:row>
                    <xdr:rowOff>2324100</xdr:rowOff>
                  </to>
                </anchor>
              </controlPr>
            </control>
          </mc:Choice>
        </mc:AlternateContent>
        <mc:AlternateContent xmlns:mc="http://schemas.openxmlformats.org/markup-compatibility/2006">
          <mc:Choice Requires="x14">
            <control shapeId="26690" r:id="rId62" name="Check Box 66">
              <controlPr defaultSize="0" autoFill="0" autoLine="0" autoPict="0" altText="Abandoned browse">
                <anchor moveWithCells="1">
                  <from>
                    <xdr:col>5</xdr:col>
                    <xdr:colOff>38100</xdr:colOff>
                    <xdr:row>63</xdr:row>
                    <xdr:rowOff>1219200</xdr:rowOff>
                  </from>
                  <to>
                    <xdr:col>5</xdr:col>
                    <xdr:colOff>2324100</xdr:colOff>
                    <xdr:row>63</xdr:row>
                    <xdr:rowOff>1600200</xdr:rowOff>
                  </to>
                </anchor>
              </controlPr>
            </control>
          </mc:Choice>
        </mc:AlternateContent>
        <mc:AlternateContent xmlns:mc="http://schemas.openxmlformats.org/markup-compatibility/2006">
          <mc:Choice Requires="x14">
            <control shapeId="26691" r:id="rId63" name="Check Box 67">
              <controlPr defaultSize="0" autoFill="0" autoLine="0" autoPict="0" altText="Abandoned browse">
                <anchor moveWithCells="1">
                  <from>
                    <xdr:col>5</xdr:col>
                    <xdr:colOff>50800</xdr:colOff>
                    <xdr:row>64</xdr:row>
                    <xdr:rowOff>1562100</xdr:rowOff>
                  </from>
                  <to>
                    <xdr:col>5</xdr:col>
                    <xdr:colOff>2362200</xdr:colOff>
                    <xdr:row>64</xdr:row>
                    <xdr:rowOff>1943100</xdr:rowOff>
                  </to>
                </anchor>
              </controlPr>
            </control>
          </mc:Choice>
        </mc:AlternateContent>
        <mc:AlternateContent xmlns:mc="http://schemas.openxmlformats.org/markup-compatibility/2006">
          <mc:Choice Requires="x14">
            <control shapeId="26692" r:id="rId64" name="Check Box 68">
              <controlPr defaultSize="0" autoFill="0" autoLine="0" autoPict="0" altText="Abandoned browse">
                <anchor moveWithCells="1">
                  <from>
                    <xdr:col>5</xdr:col>
                    <xdr:colOff>50800</xdr:colOff>
                    <xdr:row>65</xdr:row>
                    <xdr:rowOff>2247900</xdr:rowOff>
                  </from>
                  <to>
                    <xdr:col>5</xdr:col>
                    <xdr:colOff>2362200</xdr:colOff>
                    <xdr:row>65</xdr:row>
                    <xdr:rowOff>2628900</xdr:rowOff>
                  </to>
                </anchor>
              </controlPr>
            </control>
          </mc:Choice>
        </mc:AlternateContent>
        <mc:AlternateContent xmlns:mc="http://schemas.openxmlformats.org/markup-compatibility/2006">
          <mc:Choice Requires="x14">
            <control shapeId="26693" r:id="rId65" name="Check Box 69">
              <controlPr defaultSize="0" autoFill="0" autoLine="0" autoPict="0" altText="Abandoned browse">
                <anchor moveWithCells="1">
                  <from>
                    <xdr:col>5</xdr:col>
                    <xdr:colOff>50800</xdr:colOff>
                    <xdr:row>66</xdr:row>
                    <xdr:rowOff>1981200</xdr:rowOff>
                  </from>
                  <to>
                    <xdr:col>5</xdr:col>
                    <xdr:colOff>2362200</xdr:colOff>
                    <xdr:row>66</xdr:row>
                    <xdr:rowOff>2362200</xdr:rowOff>
                  </to>
                </anchor>
              </controlPr>
            </control>
          </mc:Choice>
        </mc:AlternateContent>
        <mc:AlternateContent xmlns:mc="http://schemas.openxmlformats.org/markup-compatibility/2006">
          <mc:Choice Requires="x14">
            <control shapeId="26694" r:id="rId66" name="Check Box 70">
              <controlPr defaultSize="0" autoFill="0" autoLine="0" autoPict="0" altText="Abandoned browse">
                <anchor moveWithCells="1">
                  <from>
                    <xdr:col>5</xdr:col>
                    <xdr:colOff>76200</xdr:colOff>
                    <xdr:row>67</xdr:row>
                    <xdr:rowOff>1181100</xdr:rowOff>
                  </from>
                  <to>
                    <xdr:col>5</xdr:col>
                    <xdr:colOff>2374900</xdr:colOff>
                    <xdr:row>67</xdr:row>
                    <xdr:rowOff>1562100</xdr:rowOff>
                  </to>
                </anchor>
              </controlPr>
            </control>
          </mc:Choice>
        </mc:AlternateContent>
        <mc:AlternateContent xmlns:mc="http://schemas.openxmlformats.org/markup-compatibility/2006">
          <mc:Choice Requires="x14">
            <control shapeId="26695" r:id="rId67" name="Check Box 71">
              <controlPr defaultSize="0" autoFill="0" autoLine="0" autoPict="0" altText="Abandoned browse">
                <anchor moveWithCells="1">
                  <from>
                    <xdr:col>5</xdr:col>
                    <xdr:colOff>38100</xdr:colOff>
                    <xdr:row>32</xdr:row>
                    <xdr:rowOff>1104900</xdr:rowOff>
                  </from>
                  <to>
                    <xdr:col>5</xdr:col>
                    <xdr:colOff>2336800</xdr:colOff>
                    <xdr:row>32</xdr:row>
                    <xdr:rowOff>1485900</xdr:rowOff>
                  </to>
                </anchor>
              </controlPr>
            </control>
          </mc:Choice>
        </mc:AlternateContent>
        <mc:AlternateContent xmlns:mc="http://schemas.openxmlformats.org/markup-compatibility/2006">
          <mc:Choice Requires="x14">
            <control shapeId="26696" r:id="rId68" name="Check Box 72">
              <controlPr defaultSize="0" autoFill="0" autoLine="0" autoPict="0" altText="Abandoned browse">
                <anchor moveWithCells="1">
                  <from>
                    <xdr:col>5</xdr:col>
                    <xdr:colOff>76200</xdr:colOff>
                    <xdr:row>68</xdr:row>
                    <xdr:rowOff>1181100</xdr:rowOff>
                  </from>
                  <to>
                    <xdr:col>5</xdr:col>
                    <xdr:colOff>2374900</xdr:colOff>
                    <xdr:row>68</xdr:row>
                    <xdr:rowOff>1562100</xdr:rowOff>
                  </to>
                </anchor>
              </controlPr>
            </control>
          </mc:Choice>
        </mc:AlternateContent>
        <mc:AlternateContent xmlns:mc="http://schemas.openxmlformats.org/markup-compatibility/2006">
          <mc:Choice Requires="x14">
            <control shapeId="26697" r:id="rId69" name="Check Box 73">
              <controlPr defaultSize="0" autoFill="0" autoLine="0" autoPict="0" altText="Abandoned browse">
                <anchor moveWithCells="1">
                  <from>
                    <xdr:col>5</xdr:col>
                    <xdr:colOff>76200</xdr:colOff>
                    <xdr:row>69</xdr:row>
                    <xdr:rowOff>1181100</xdr:rowOff>
                  </from>
                  <to>
                    <xdr:col>5</xdr:col>
                    <xdr:colOff>2374900</xdr:colOff>
                    <xdr:row>70</xdr:row>
                    <xdr:rowOff>114300</xdr:rowOff>
                  </to>
                </anchor>
              </controlPr>
            </control>
          </mc:Choice>
        </mc:AlternateContent>
        <mc:AlternateContent xmlns:mc="http://schemas.openxmlformats.org/markup-compatibility/2006">
          <mc:Choice Requires="x14">
            <control shapeId="26698" r:id="rId70" name="Check Box 74">
              <controlPr defaultSize="0" autoFill="0" autoLine="0" autoPict="0" altText="Abandoned browse">
                <anchor moveWithCells="1">
                  <from>
                    <xdr:col>5</xdr:col>
                    <xdr:colOff>76200</xdr:colOff>
                    <xdr:row>70</xdr:row>
                    <xdr:rowOff>1181100</xdr:rowOff>
                  </from>
                  <to>
                    <xdr:col>5</xdr:col>
                    <xdr:colOff>2374900</xdr:colOff>
                    <xdr:row>70</xdr:row>
                    <xdr:rowOff>1562100</xdr:rowOff>
                  </to>
                </anchor>
              </controlPr>
            </control>
          </mc:Choice>
        </mc:AlternateContent>
        <mc:AlternateContent xmlns:mc="http://schemas.openxmlformats.org/markup-compatibility/2006">
          <mc:Choice Requires="x14">
            <control shapeId="26699" r:id="rId71" name="Check Box 75">
              <controlPr defaultSize="0" autoFill="0" autoLine="0" autoPict="0" altText="Abandoned browse">
                <anchor moveWithCells="1">
                  <from>
                    <xdr:col>5</xdr:col>
                    <xdr:colOff>76200</xdr:colOff>
                    <xdr:row>71</xdr:row>
                    <xdr:rowOff>1181100</xdr:rowOff>
                  </from>
                  <to>
                    <xdr:col>5</xdr:col>
                    <xdr:colOff>2374900</xdr:colOff>
                    <xdr:row>71</xdr:row>
                    <xdr:rowOff>1562100</xdr:rowOff>
                  </to>
                </anchor>
              </controlPr>
            </control>
          </mc:Choice>
        </mc:AlternateContent>
        <mc:AlternateContent xmlns:mc="http://schemas.openxmlformats.org/markup-compatibility/2006">
          <mc:Choice Requires="x14">
            <control shapeId="26700" r:id="rId72" name="Check Box 76">
              <controlPr defaultSize="0" autoFill="0" autoLine="0" autoPict="0" altText="Abandoned browse">
                <anchor moveWithCells="1">
                  <from>
                    <xdr:col>5</xdr:col>
                    <xdr:colOff>76200</xdr:colOff>
                    <xdr:row>61</xdr:row>
                    <xdr:rowOff>1155700</xdr:rowOff>
                  </from>
                  <to>
                    <xdr:col>5</xdr:col>
                    <xdr:colOff>2362200</xdr:colOff>
                    <xdr:row>61</xdr:row>
                    <xdr:rowOff>1917700</xdr:rowOff>
                  </to>
                </anchor>
              </controlPr>
            </control>
          </mc:Choice>
        </mc:AlternateContent>
        <mc:AlternateContent xmlns:mc="http://schemas.openxmlformats.org/markup-compatibility/2006">
          <mc:Choice Requires="x14">
            <control shapeId="26701" r:id="rId73" name="Check Box 77">
              <controlPr defaultSize="0" autoFill="0" autoLine="0" autoPict="0" altText="Win back inactive customers">
                <anchor moveWithCells="1">
                  <from>
                    <xdr:col>5</xdr:col>
                    <xdr:colOff>114300</xdr:colOff>
                    <xdr:row>14</xdr:row>
                    <xdr:rowOff>952500</xdr:rowOff>
                  </from>
                  <to>
                    <xdr:col>6</xdr:col>
                    <xdr:colOff>304800</xdr:colOff>
                    <xdr:row>14</xdr:row>
                    <xdr:rowOff>2032000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CE83ED47-8AFC-5043-9F75-5E6F71F5CC8E}">
            <x14:dataBar minLength="0" maxLength="100" border="1" negativeBarBorderColorSameAsPositive="0">
              <x14:cfvo type="autoMin"/>
              <x14:cfvo type="autoMax"/>
              <x14:borderColor rgb="FF638EC6"/>
              <x14:negativeFillColor rgb="FFFF0000"/>
              <x14:negativeBorderColor rgb="FFFF0000"/>
              <x14:axisColor rgb="FF000000"/>
            </x14:dataBar>
          </x14:cfRule>
          <xm:sqref>A2:A72</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F0B6-69FF-2C49-885B-D4779283E035}">
  <sheetPr codeName="Sheet21">
    <tabColor theme="8" tint="-0.249977111117893"/>
  </sheetPr>
  <dimension ref="A1:G21"/>
  <sheetViews>
    <sheetView showGridLines="0" showRowColHeaders="0" workbookViewId="0">
      <selection sqref="A1:D2"/>
    </sheetView>
  </sheetViews>
  <sheetFormatPr defaultColWidth="10.875" defaultRowHeight="15.95"/>
  <cols>
    <col min="1" max="1" width="36" style="1" customWidth="1"/>
    <col min="2" max="2" width="75" style="1" customWidth="1"/>
    <col min="3" max="3" width="24" style="1" customWidth="1"/>
    <col min="4" max="4" width="10.875" style="1"/>
    <col min="5" max="5" width="13.5" style="1" hidden="1" customWidth="1"/>
    <col min="6" max="16384" width="10.875" style="1"/>
  </cols>
  <sheetData>
    <row r="1" spans="1:7" ht="17.25" customHeight="1" thickBot="1">
      <c r="A1" s="127" t="s">
        <v>27</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VLOOKUP(Table23[[#This Row],[Tactic]],'Tactic Overview'!A:G,7,FALSE)</f>
        <v>SELECT TASK STATUS</v>
      </c>
    </row>
    <row r="5" spans="1:7" ht="51.95" thickBot="1">
      <c r="A5" s="18" t="s">
        <v>107</v>
      </c>
      <c r="B5" s="13" t="s">
        <v>319</v>
      </c>
      <c r="C5" s="12" t="s">
        <v>109</v>
      </c>
      <c r="D5" s="12" t="str">
        <f>VLOOKUP(Table23[[#This Row],[Tactic]],'Tactic Overview'!A:G,7,FALSE)</f>
        <v>SELECT TASK STATUS</v>
      </c>
    </row>
    <row r="6" spans="1:7" ht="51.95" thickBot="1">
      <c r="A6" s="18" t="s">
        <v>111</v>
      </c>
      <c r="B6" s="13" t="s">
        <v>320</v>
      </c>
      <c r="C6" s="12" t="s">
        <v>113</v>
      </c>
      <c r="D6" s="12" t="str">
        <f>VLOOKUP(Table23[[#This Row],[Tactic]],'Tactic Overview'!A:G,7,FALSE)</f>
        <v>SELECT TASK STATUS</v>
      </c>
    </row>
    <row r="7" spans="1:7" ht="45.95" thickBot="1">
      <c r="A7" s="18" t="s">
        <v>387</v>
      </c>
      <c r="B7" s="13" t="s">
        <v>388</v>
      </c>
      <c r="C7" s="12" t="s">
        <v>113</v>
      </c>
      <c r="D7" s="12" t="e">
        <f>VLOOKUP(Table23[[#This Row],[Tactic]],'Tactic Overview'!A:G,7,FALSE)</f>
        <v>#N/A</v>
      </c>
    </row>
    <row r="8" spans="1:7" ht="51.95" thickBot="1">
      <c r="A8" s="18" t="s">
        <v>205</v>
      </c>
      <c r="B8" s="13" t="s">
        <v>372</v>
      </c>
      <c r="C8" s="12" t="s">
        <v>207</v>
      </c>
      <c r="D8" s="12" t="str">
        <f>VLOOKUP(Table23[[#This Row],[Tactic]],'Tactic Overview'!A:G,7,FALSE)</f>
        <v>SELECT TASK STATUS</v>
      </c>
    </row>
    <row r="9" spans="1:7" ht="51.95" thickBot="1">
      <c r="A9" s="18" t="s">
        <v>209</v>
      </c>
      <c r="B9" s="13" t="s">
        <v>340</v>
      </c>
      <c r="C9" s="12" t="s">
        <v>46</v>
      </c>
      <c r="D9" s="12" t="str">
        <f>VLOOKUP(Table23[[#This Row],[Tactic]],'Tactic Overview'!A:G,7,FALSE)</f>
        <v>SELECT TASK STATUS</v>
      </c>
    </row>
    <row r="10" spans="1:7" ht="51.95" thickBot="1">
      <c r="A10" s="18" t="s">
        <v>131</v>
      </c>
      <c r="B10" s="13" t="s">
        <v>325</v>
      </c>
      <c r="C10" s="12" t="s">
        <v>133</v>
      </c>
      <c r="D10" s="12" t="str">
        <f>VLOOKUP(Table23[[#This Row],[Tactic]],'Tactic Overview'!A:G,7,FALSE)</f>
        <v>SELECT TASK STATUS</v>
      </c>
    </row>
    <row r="11" spans="1:7" ht="51.95" thickBot="1">
      <c r="A11" s="18" t="s">
        <v>141</v>
      </c>
      <c r="B11" s="13" t="s">
        <v>326</v>
      </c>
      <c r="C11" s="12" t="s">
        <v>143</v>
      </c>
      <c r="D11" s="12" t="str">
        <f>VLOOKUP(Table23[[#This Row],[Tactic]],'Tactic Overview'!A:G,7,FALSE)</f>
        <v>SELECT TASK STATUS</v>
      </c>
    </row>
    <row r="12" spans="1:7" ht="51.95" thickBot="1">
      <c r="A12" s="18" t="s">
        <v>274</v>
      </c>
      <c r="B12" s="13" t="s">
        <v>367</v>
      </c>
      <c r="C12" s="12" t="s">
        <v>238</v>
      </c>
      <c r="D12" s="12" t="str">
        <f>VLOOKUP(Table23[[#This Row],[Tactic]],'Tactic Overview'!A:G,7,FALSE)</f>
        <v>SELECT TASK STATUS</v>
      </c>
    </row>
    <row r="14" spans="1:7">
      <c r="A14" s="3"/>
    </row>
    <row r="15" spans="1:7" ht="17.100000000000001">
      <c r="A15" s="3" t="s">
        <v>3</v>
      </c>
    </row>
    <row r="16" spans="1:7" ht="17.100000000000001">
      <c r="A16" s="3" t="s">
        <v>4</v>
      </c>
    </row>
    <row r="17" spans="1:1" ht="17.100000000000001">
      <c r="A17" s="3" t="s">
        <v>5</v>
      </c>
    </row>
    <row r="18" spans="1:1" ht="17.100000000000001">
      <c r="A18" s="33" t="s">
        <v>293</v>
      </c>
    </row>
    <row r="19" spans="1:1">
      <c r="A19" s="68"/>
    </row>
    <row r="20" spans="1:1">
      <c r="A20" s="68"/>
    </row>
    <row r="21" spans="1:1">
      <c r="A21" s="68"/>
    </row>
  </sheetData>
  <mergeCells count="3">
    <mergeCell ref="F2:G2"/>
    <mergeCell ref="F3:G3"/>
    <mergeCell ref="A1:D2"/>
  </mergeCells>
  <dataValidations count="1">
    <dataValidation type="list" allowBlank="1" showInputMessage="1" showErrorMessage="1" sqref="D4:D12" xr:uid="{D0103AFE-A24B-FC47-8D89-38B200734653}">
      <formula1>$A$15:$A$18</formula1>
    </dataValidation>
  </dataValidations>
  <hyperlinks>
    <hyperlink ref="F3:G3" location="OVERVIEW!A1" display="OVERVIEW" xr:uid="{49E71C3C-239C-7F4C-8946-713EADC6939F}"/>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4F40-EBC8-E245-8C49-2B2F18F9D877}">
  <sheetPr codeName="Sheet22">
    <tabColor theme="8" tint="-0.249977111117893"/>
  </sheetPr>
  <dimension ref="A1:G11"/>
  <sheetViews>
    <sheetView showGridLines="0" showRowColHeaders="0" workbookViewId="0">
      <selection sqref="A1:D2"/>
    </sheetView>
  </sheetViews>
  <sheetFormatPr defaultColWidth="10.875" defaultRowHeight="15.95"/>
  <cols>
    <col min="1" max="1" width="36.875" style="2" customWidth="1"/>
    <col min="2" max="2" width="73.5" style="2" customWidth="1"/>
    <col min="3" max="3" width="24" style="2" customWidth="1"/>
    <col min="4" max="4" width="10.875" style="2"/>
    <col min="5" max="5" width="14.875" style="2" hidden="1" customWidth="1"/>
    <col min="6" max="16384" width="10.875" style="2"/>
  </cols>
  <sheetData>
    <row r="1" spans="1:7" ht="17.25" customHeight="1" thickBot="1">
      <c r="A1" s="127" t="s">
        <v>389</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VLOOKUP(Table24[[#This Row],[Tactic]],'Tactic Overview'!A:G,7,FALSE)</f>
        <v>SELECT TASK STATUS</v>
      </c>
    </row>
    <row r="5" spans="1:7" ht="51.95" thickBot="1">
      <c r="A5" s="18" t="s">
        <v>209</v>
      </c>
      <c r="B5" s="13" t="s">
        <v>340</v>
      </c>
      <c r="C5" s="12" t="s">
        <v>46</v>
      </c>
      <c r="D5" s="12" t="str">
        <f>VLOOKUP(Table24[[#This Row],[Tactic]],'Tactic Overview'!A:G,7,FALSE)</f>
        <v>SELECT TASK STATUS</v>
      </c>
    </row>
    <row r="8" spans="1:7" ht="17.100000000000001">
      <c r="A8" s="3" t="s">
        <v>3</v>
      </c>
    </row>
    <row r="9" spans="1:7" ht="17.100000000000001">
      <c r="A9" s="3" t="s">
        <v>4</v>
      </c>
      <c r="C9"/>
      <c r="D9"/>
    </row>
    <row r="10" spans="1:7" ht="17.100000000000001">
      <c r="A10" s="3" t="s">
        <v>5</v>
      </c>
      <c r="C10"/>
      <c r="D10"/>
    </row>
    <row r="11" spans="1:7" ht="17.100000000000001">
      <c r="A11" s="33" t="s">
        <v>293</v>
      </c>
    </row>
  </sheetData>
  <mergeCells count="3">
    <mergeCell ref="F2:G2"/>
    <mergeCell ref="F3:G3"/>
    <mergeCell ref="A1:D2"/>
  </mergeCells>
  <dataValidations count="1">
    <dataValidation type="list" allowBlank="1" showInputMessage="1" showErrorMessage="1" sqref="D4:D5" xr:uid="{DF49760E-C397-2A4F-AE31-E150717BA3A2}">
      <formula1>$A$7:$A$13</formula1>
    </dataValidation>
  </dataValidations>
  <hyperlinks>
    <hyperlink ref="F3:G3" location="OVERVIEW!A1" display="OVERVIEW" xr:uid="{BA5980E7-DF73-514F-8933-DB9CC87E324F}"/>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E49C-8335-1741-B7E9-A76BD5BF2694}">
  <sheetPr codeName="Sheet23">
    <tabColor theme="8" tint="-0.249977111117893"/>
  </sheetPr>
  <dimension ref="A1:G13"/>
  <sheetViews>
    <sheetView showGridLines="0" showRowColHeaders="0" workbookViewId="0">
      <selection sqref="A1:D2"/>
    </sheetView>
  </sheetViews>
  <sheetFormatPr defaultColWidth="10.875" defaultRowHeight="15.95"/>
  <cols>
    <col min="1" max="1" width="36.5" style="1" customWidth="1"/>
    <col min="2" max="2" width="74" style="1" customWidth="1"/>
    <col min="3" max="3" width="23.875" style="1" customWidth="1"/>
    <col min="4" max="4" width="10.875" style="1"/>
    <col min="5" max="5" width="13.5" style="1" hidden="1" customWidth="1"/>
    <col min="6" max="16384" width="10.875" style="1"/>
  </cols>
  <sheetData>
    <row r="1" spans="1:7" ht="17.25" customHeight="1" thickBot="1">
      <c r="A1" s="127" t="s">
        <v>29</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VLOOKUP(Table25[[#This Row],[Tactic]],'Tactic Overview'!A:G,7,FALSE)</f>
        <v>SELECT TASK STATUS</v>
      </c>
    </row>
    <row r="5" spans="1:7" ht="51.95" thickBot="1">
      <c r="A5" s="18" t="s">
        <v>212</v>
      </c>
      <c r="B5" s="13" t="s">
        <v>341</v>
      </c>
      <c r="C5" s="12" t="s">
        <v>46</v>
      </c>
      <c r="D5" s="12" t="str">
        <f>VLOOKUP(Table25[[#This Row],[Tactic]],'Tactic Overview'!A:G,7,FALSE)</f>
        <v>SELECT TASK STATUS</v>
      </c>
    </row>
    <row r="7" spans="1:7">
      <c r="A7" s="3"/>
    </row>
    <row r="8" spans="1:7" ht="17.100000000000001">
      <c r="A8" s="3" t="s">
        <v>3</v>
      </c>
    </row>
    <row r="9" spans="1:7" ht="17.100000000000001">
      <c r="A9" s="3" t="s">
        <v>4</v>
      </c>
    </row>
    <row r="10" spans="1:7" ht="17.100000000000001">
      <c r="A10" s="3" t="s">
        <v>5</v>
      </c>
    </row>
    <row r="11" spans="1:7" ht="17.100000000000001">
      <c r="A11" s="33" t="s">
        <v>293</v>
      </c>
    </row>
    <row r="12" spans="1:7">
      <c r="A12" s="3"/>
    </row>
    <row r="13" spans="1:7">
      <c r="A13" s="68"/>
    </row>
  </sheetData>
  <mergeCells count="3">
    <mergeCell ref="F2:G2"/>
    <mergeCell ref="F3:G3"/>
    <mergeCell ref="A1:D2"/>
  </mergeCells>
  <dataValidations count="1">
    <dataValidation type="list" allowBlank="1" showInputMessage="1" showErrorMessage="1" sqref="D4:D5" xr:uid="{3BCB17C5-5730-574F-92BC-661FB2DF8CEF}">
      <formula1>$A$8:$A$11</formula1>
    </dataValidation>
  </dataValidations>
  <hyperlinks>
    <hyperlink ref="F3:G3" location="OVERVIEW!A1" display="OVERVIEW" xr:uid="{182F847C-E211-5A40-B1F3-BBA528E96A87}"/>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FB1E6-A2D7-704F-B34D-7C5F7CAD0308}">
  <sheetPr codeName="Sheet24">
    <tabColor theme="8" tint="-0.249977111117893"/>
  </sheetPr>
  <dimension ref="A1:H12"/>
  <sheetViews>
    <sheetView showGridLines="0" showRowColHeaders="0" workbookViewId="0">
      <selection activeCell="H4" sqref="H4"/>
    </sheetView>
  </sheetViews>
  <sheetFormatPr defaultColWidth="11" defaultRowHeight="15.95"/>
  <cols>
    <col min="1" max="1" width="36.375" customWidth="1"/>
    <col min="2" max="2" width="72.875" customWidth="1"/>
    <col min="3" max="3" width="25.5" customWidth="1"/>
    <col min="5" max="5" width="13.875" customWidth="1"/>
    <col min="6" max="6" width="0" hidden="1" customWidth="1"/>
  </cols>
  <sheetData>
    <row r="1" spans="1:8" ht="17.25" customHeight="1" thickBot="1">
      <c r="A1" s="135" t="s">
        <v>30</v>
      </c>
      <c r="B1" s="136"/>
      <c r="C1" s="136"/>
      <c r="D1" s="136"/>
      <c r="E1" s="137"/>
    </row>
    <row r="2" spans="1:8" ht="17.25" customHeight="1" thickBot="1">
      <c r="A2" s="138"/>
      <c r="B2" s="139"/>
      <c r="C2" s="139"/>
      <c r="D2" s="139"/>
      <c r="E2" s="140"/>
      <c r="G2" s="133" t="s">
        <v>294</v>
      </c>
      <c r="H2" s="134"/>
    </row>
    <row r="3" spans="1:8" ht="17.25" customHeight="1" thickBot="1">
      <c r="A3" s="4" t="s">
        <v>33</v>
      </c>
      <c r="B3" s="4" t="s">
        <v>34</v>
      </c>
      <c r="C3" s="4" t="s">
        <v>35</v>
      </c>
      <c r="D3" s="4" t="s">
        <v>284</v>
      </c>
      <c r="E3" s="4" t="s">
        <v>390</v>
      </c>
      <c r="G3" s="125" t="s">
        <v>12</v>
      </c>
      <c r="H3" s="126"/>
    </row>
    <row r="4" spans="1:8" ht="180.95" thickBot="1">
      <c r="A4" s="18" t="s">
        <v>90</v>
      </c>
      <c r="B4" s="13" t="s">
        <v>91</v>
      </c>
      <c r="C4" s="12" t="s">
        <v>92</v>
      </c>
      <c r="D4" s="12" t="str">
        <f>VLOOKUP(Table26[[#This Row],[Tactic]],'Tactic Overview'!A:G,7,FALSE)</f>
        <v>SELECT TASK STATUS</v>
      </c>
      <c r="E4" s="22" t="s">
        <v>391</v>
      </c>
    </row>
    <row r="5" spans="1:8" ht="150.94999999999999" thickBot="1">
      <c r="A5" s="18" t="s">
        <v>78</v>
      </c>
      <c r="B5" s="13" t="s">
        <v>79</v>
      </c>
      <c r="C5" s="12" t="s">
        <v>46</v>
      </c>
      <c r="D5" s="12" t="str">
        <f>VLOOKUP(Table26[[#This Row],[Tactic]],'Tactic Overview'!A:G,7,FALSE)</f>
        <v>SELECT TASK STATUS</v>
      </c>
      <c r="E5" s="22" t="s">
        <v>391</v>
      </c>
    </row>
    <row r="7" spans="1:8">
      <c r="A7" s="70"/>
    </row>
    <row r="8" spans="1:8" ht="17.100000000000001">
      <c r="A8" s="3" t="s">
        <v>3</v>
      </c>
    </row>
    <row r="9" spans="1:8" ht="17.100000000000001">
      <c r="A9" s="3" t="s">
        <v>4</v>
      </c>
    </row>
    <row r="10" spans="1:8" ht="17.100000000000001">
      <c r="A10" s="3" t="s">
        <v>5</v>
      </c>
    </row>
    <row r="11" spans="1:8" ht="17.100000000000001">
      <c r="A11" s="33" t="s">
        <v>293</v>
      </c>
    </row>
    <row r="12" spans="1:8">
      <c r="A12" s="70"/>
    </row>
  </sheetData>
  <mergeCells count="3">
    <mergeCell ref="G2:H2"/>
    <mergeCell ref="G3:H3"/>
    <mergeCell ref="A1:E2"/>
  </mergeCells>
  <dataValidations count="1">
    <dataValidation type="list" allowBlank="1" showInputMessage="1" showErrorMessage="1" sqref="D4:D5" xr:uid="{0A4D970A-1514-AB4D-BCF4-B7B0280E79C4}">
      <formula1>$A$8:$A$11</formula1>
    </dataValidation>
  </dataValidations>
  <hyperlinks>
    <hyperlink ref="E4" r:id="rId1" display="Emarsys help" xr:uid="{70724713-79B0-CD42-973D-BF23EA69974A}"/>
    <hyperlink ref="E5" r:id="rId2" display="Emarsys help" xr:uid="{54A0B155-8FF8-C143-9BBF-ADCCF9EFF83F}"/>
    <hyperlink ref="G3:H3" location="OVERVIEW!A1" display="OVERVIEW" xr:uid="{5ACC600F-F97B-FF4F-8BB2-6AE89E35865A}"/>
  </hyperlinks>
  <pageMargins left="0.7" right="0.7" top="0.75" bottom="0.75" header="0.3" footer="0.3"/>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27E6-3582-1D43-8619-1AC4DF548FEA}">
  <sheetPr codeName="Sheet25">
    <tabColor theme="8" tint="-0.249977111117893"/>
  </sheetPr>
  <dimension ref="A1:H14"/>
  <sheetViews>
    <sheetView showGridLines="0" showRowColHeaders="0" workbookViewId="0">
      <selection sqref="A1:E2"/>
    </sheetView>
  </sheetViews>
  <sheetFormatPr defaultColWidth="11" defaultRowHeight="15.95"/>
  <cols>
    <col min="1" max="1" width="36.375" customWidth="1"/>
    <col min="2" max="2" width="74" customWidth="1"/>
    <col min="3" max="3" width="24" customWidth="1"/>
    <col min="5" max="5" width="13.875" customWidth="1"/>
    <col min="6" max="6" width="0" hidden="1" customWidth="1"/>
  </cols>
  <sheetData>
    <row r="1" spans="1:8" ht="17.25" customHeight="1" thickBot="1">
      <c r="A1" s="141" t="s">
        <v>31</v>
      </c>
      <c r="B1" s="142"/>
      <c r="C1" s="142"/>
      <c r="D1" s="142"/>
      <c r="E1" s="143"/>
    </row>
    <row r="2" spans="1:8" ht="17.25" customHeight="1" thickBot="1">
      <c r="A2" s="144"/>
      <c r="B2" s="145"/>
      <c r="C2" s="145"/>
      <c r="D2" s="145"/>
      <c r="E2" s="146"/>
      <c r="G2" s="133" t="s">
        <v>294</v>
      </c>
      <c r="H2" s="134"/>
    </row>
    <row r="3" spans="1:8" ht="17.25" customHeight="1" thickBot="1">
      <c r="A3" s="4" t="s">
        <v>33</v>
      </c>
      <c r="B3" s="4" t="s">
        <v>34</v>
      </c>
      <c r="C3" s="4" t="s">
        <v>35</v>
      </c>
      <c r="D3" s="4" t="s">
        <v>284</v>
      </c>
      <c r="E3" s="4" t="s">
        <v>390</v>
      </c>
      <c r="G3" s="125" t="s">
        <v>12</v>
      </c>
      <c r="H3" s="126"/>
    </row>
    <row r="4" spans="1:8" ht="180.95" thickBot="1">
      <c r="A4" s="18" t="s">
        <v>90</v>
      </c>
      <c r="B4" s="13" t="s">
        <v>91</v>
      </c>
      <c r="C4" s="12" t="s">
        <v>92</v>
      </c>
      <c r="D4" s="12" t="str">
        <f>VLOOKUP(Table27[[#This Row],[Tactic]],'Tactic Overview'!A:G,7,FALSE)</f>
        <v>SELECT TASK STATUS</v>
      </c>
      <c r="E4" s="22" t="s">
        <v>391</v>
      </c>
    </row>
    <row r="5" spans="1:8" ht="210.95" thickBot="1">
      <c r="A5" s="18" t="s">
        <v>222</v>
      </c>
      <c r="B5" s="13" t="s">
        <v>223</v>
      </c>
      <c r="C5" s="12" t="s">
        <v>67</v>
      </c>
      <c r="D5" s="12" t="str">
        <f>VLOOKUP(Table27[[#This Row],[Tactic]],'Tactic Overview'!A:G,7,FALSE)</f>
        <v>SELECT TASK STATUS</v>
      </c>
      <c r="E5" s="22" t="s">
        <v>391</v>
      </c>
    </row>
    <row r="6" spans="1:8" ht="165.95" thickBot="1">
      <c r="A6" s="18" t="s">
        <v>225</v>
      </c>
      <c r="B6" s="13" t="s">
        <v>226</v>
      </c>
      <c r="C6" s="12" t="s">
        <v>67</v>
      </c>
      <c r="D6" s="12" t="str">
        <f>VLOOKUP(Table27[[#This Row],[Tactic]],'Tactic Overview'!A:G,7,FALSE)</f>
        <v>SELECT TASK STATUS</v>
      </c>
      <c r="E6" s="22" t="s">
        <v>391</v>
      </c>
    </row>
    <row r="8" spans="1:8">
      <c r="A8" s="70"/>
    </row>
    <row r="9" spans="1:8" ht="17.100000000000001">
      <c r="A9" s="3" t="s">
        <v>3</v>
      </c>
    </row>
    <row r="10" spans="1:8" ht="17.100000000000001">
      <c r="A10" s="3" t="s">
        <v>4</v>
      </c>
    </row>
    <row r="11" spans="1:8" ht="17.100000000000001">
      <c r="A11" s="3" t="s">
        <v>5</v>
      </c>
    </row>
    <row r="12" spans="1:8" ht="17.100000000000001">
      <c r="A12" s="33" t="s">
        <v>293</v>
      </c>
    </row>
    <row r="13" spans="1:8">
      <c r="A13" s="69"/>
    </row>
    <row r="14" spans="1:8">
      <c r="A14" s="69"/>
    </row>
  </sheetData>
  <mergeCells count="3">
    <mergeCell ref="G2:H2"/>
    <mergeCell ref="G3:H3"/>
    <mergeCell ref="A1:E2"/>
  </mergeCells>
  <dataValidations count="1">
    <dataValidation type="list" allowBlank="1" showInputMessage="1" showErrorMessage="1" sqref="D4:D6" xr:uid="{7C3C2775-01BB-074D-90A7-BF5D10782E98}">
      <formula1>$A$9:$A$12</formula1>
    </dataValidation>
  </dataValidations>
  <hyperlinks>
    <hyperlink ref="E4" r:id="rId1" display="Emarsys help" xr:uid="{7FF62FC2-CCDA-AF41-AAE9-9E2711B8B8A0}"/>
    <hyperlink ref="E5" r:id="rId2" display="Emarsys help" xr:uid="{193CB4C3-5C26-674F-A18D-21003923A5A0}"/>
    <hyperlink ref="E6" r:id="rId3" display="Emarsys help" xr:uid="{2436CDCE-C5EE-744A-ADD1-1A654B82C44B}"/>
    <hyperlink ref="G3:H3" location="OVERVIEW!A1" display="OVERVIEW" xr:uid="{3F4CF7E8-AF2E-B847-8C78-8AC1E482B60B}"/>
  </hyperlinks>
  <pageMargins left="0.7" right="0.7" top="0.75" bottom="0.75" header="0.3" footer="0.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CC18-6F87-5E4E-A98A-AB34970A0991}">
  <sheetPr codeName="Sheet26">
    <tabColor theme="8" tint="-0.249977111117893"/>
  </sheetPr>
  <dimension ref="A1:H13"/>
  <sheetViews>
    <sheetView showGridLines="0" showRowColHeaders="0" workbookViewId="0">
      <selection activeCell="F1" sqref="F1:F1048576"/>
    </sheetView>
  </sheetViews>
  <sheetFormatPr defaultColWidth="10.875" defaultRowHeight="15.95"/>
  <cols>
    <col min="1" max="1" width="36.5" style="1" customWidth="1"/>
    <col min="2" max="2" width="74.5" style="1" customWidth="1"/>
    <col min="3" max="3" width="23.5" style="1" customWidth="1"/>
    <col min="4" max="4" width="10.875" style="1"/>
    <col min="5" max="5" width="14.375" style="1" customWidth="1"/>
    <col min="6" max="6" width="0" style="1" hidden="1" customWidth="1"/>
    <col min="7" max="16384" width="10.875" style="1"/>
  </cols>
  <sheetData>
    <row r="1" spans="1:8" ht="17.25" customHeight="1" thickBot="1">
      <c r="A1" s="127" t="s">
        <v>32</v>
      </c>
      <c r="B1" s="128"/>
      <c r="C1" s="128"/>
      <c r="D1" s="128"/>
      <c r="E1" s="129"/>
    </row>
    <row r="2" spans="1:8" ht="17.25" customHeight="1" thickBot="1">
      <c r="A2" s="130"/>
      <c r="B2" s="131"/>
      <c r="C2" s="131"/>
      <c r="D2" s="131"/>
      <c r="E2" s="132"/>
      <c r="G2" s="133" t="s">
        <v>294</v>
      </c>
      <c r="H2" s="134"/>
    </row>
    <row r="3" spans="1:8" ht="17.25" customHeight="1" thickBot="1">
      <c r="A3" s="4" t="s">
        <v>33</v>
      </c>
      <c r="B3" s="4" t="s">
        <v>34</v>
      </c>
      <c r="C3" s="4" t="s">
        <v>35</v>
      </c>
      <c r="D3" s="4" t="s">
        <v>284</v>
      </c>
      <c r="E3" s="4" t="s">
        <v>390</v>
      </c>
      <c r="G3" s="125" t="s">
        <v>12</v>
      </c>
      <c r="H3" s="126"/>
    </row>
    <row r="4" spans="1:8" ht="180.95" thickBot="1">
      <c r="A4" s="18" t="s">
        <v>90</v>
      </c>
      <c r="B4" s="13" t="s">
        <v>91</v>
      </c>
      <c r="C4" s="12" t="s">
        <v>92</v>
      </c>
      <c r="D4" s="12" t="str">
        <f>VLOOKUP(Table28[[#This Row],[Tactic]],'Tactic Overview'!A:G,7,FALSE)</f>
        <v>SELECT TASK STATUS</v>
      </c>
      <c r="E4" s="22" t="s">
        <v>391</v>
      </c>
    </row>
    <row r="5" spans="1:8" ht="150.94999999999999" thickBot="1">
      <c r="A5" s="18" t="s">
        <v>232</v>
      </c>
      <c r="B5" s="13" t="s">
        <v>233</v>
      </c>
      <c r="C5" s="12" t="s">
        <v>83</v>
      </c>
      <c r="D5" s="12" t="str">
        <f>VLOOKUP(Table28[[#This Row],[Tactic]],'Tactic Overview'!A:G,7,FALSE)</f>
        <v>SELECT TASK STATUS</v>
      </c>
      <c r="E5" s="22" t="s">
        <v>391</v>
      </c>
    </row>
    <row r="7" spans="1:8">
      <c r="A7" s="68"/>
    </row>
    <row r="8" spans="1:8" ht="17.100000000000001">
      <c r="A8" s="3" t="s">
        <v>3</v>
      </c>
    </row>
    <row r="9" spans="1:8" ht="17.100000000000001">
      <c r="A9" s="3" t="s">
        <v>4</v>
      </c>
    </row>
    <row r="10" spans="1:8" ht="17.100000000000001">
      <c r="A10" s="3" t="s">
        <v>5</v>
      </c>
    </row>
    <row r="11" spans="1:8" ht="17.100000000000001">
      <c r="A11" s="33" t="s">
        <v>293</v>
      </c>
    </row>
    <row r="12" spans="1:8">
      <c r="A12" s="3"/>
    </row>
    <row r="13" spans="1:8">
      <c r="A13" s="68"/>
    </row>
  </sheetData>
  <mergeCells count="3">
    <mergeCell ref="G2:H2"/>
    <mergeCell ref="G3:H3"/>
    <mergeCell ref="A1:E2"/>
  </mergeCells>
  <dataValidations count="1">
    <dataValidation type="list" allowBlank="1" showInputMessage="1" showErrorMessage="1" sqref="D4:D5" xr:uid="{168A92C7-7B6F-B64D-AE86-77B95533BD9C}">
      <formula1>$A$8:$A$11</formula1>
    </dataValidation>
  </dataValidations>
  <hyperlinks>
    <hyperlink ref="E4" r:id="rId1" display="Emarsys help" xr:uid="{B3B99139-3274-1644-B680-B780D941558F}"/>
    <hyperlink ref="E5" r:id="rId2" display="Emarsys help" xr:uid="{C062CC71-6644-F844-8760-E4F367DF3E36}"/>
    <hyperlink ref="G3:H3" location="OVERVIEW!A1" display="OVERVIEW" xr:uid="{08DB1B52-CE52-3C4A-8F2B-40D9ED5D37DC}"/>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2A33-A49D-584C-BF07-27EAB2296EB1}">
  <sheetPr codeName="Sheet3">
    <tabColor theme="8" tint="-0.249977111117893"/>
  </sheetPr>
  <dimension ref="A1:E21"/>
  <sheetViews>
    <sheetView showGridLines="0" showRowColHeaders="0" zoomScaleNormal="100" workbookViewId="0">
      <selection activeCell="E7" sqref="E7"/>
    </sheetView>
  </sheetViews>
  <sheetFormatPr defaultColWidth="10.875" defaultRowHeight="15.95"/>
  <cols>
    <col min="1" max="1" width="37" style="1" customWidth="1"/>
    <col min="2" max="2" width="75.875" style="1" bestFit="1" customWidth="1"/>
    <col min="3" max="3" width="21" style="1" customWidth="1"/>
    <col min="4" max="4" width="10.875" style="1"/>
    <col min="5" max="5" width="13.5" style="1" customWidth="1"/>
    <col min="6" max="16384" width="10.875" style="1"/>
  </cols>
  <sheetData>
    <row r="1" spans="1:5">
      <c r="A1" s="127" t="s">
        <v>9</v>
      </c>
      <c r="B1" s="128"/>
      <c r="C1" s="128"/>
      <c r="D1" s="128"/>
      <c r="E1" s="129"/>
    </row>
    <row r="2" spans="1:5" ht="17.100000000000001" thickBot="1">
      <c r="A2" s="130"/>
      <c r="B2" s="131"/>
      <c r="C2" s="131"/>
      <c r="D2" s="131"/>
      <c r="E2" s="132"/>
    </row>
    <row r="3" spans="1:5" ht="18" thickBot="1">
      <c r="A3" s="15" t="s">
        <v>33</v>
      </c>
      <c r="B3" s="15" t="s">
        <v>34</v>
      </c>
      <c r="C3" s="9" t="s">
        <v>284</v>
      </c>
      <c r="D3" s="125" t="s">
        <v>12</v>
      </c>
      <c r="E3" s="126"/>
    </row>
    <row r="4" spans="1:5" ht="45.95" thickBot="1">
      <c r="A4" s="18" t="s">
        <v>40</v>
      </c>
      <c r="B4" s="13" t="s">
        <v>285</v>
      </c>
      <c r="C4" s="12" t="str">
        <f>VLOOKUP(Table4[[#This Row],[Tactic]],'Tactic Overview'!A:G,7,FALSE)</f>
        <v>SELECT TASK STATUS</v>
      </c>
    </row>
    <row r="5" spans="1:5" ht="90.95" thickBot="1">
      <c r="A5" s="18" t="s">
        <v>44</v>
      </c>
      <c r="B5" s="13" t="s">
        <v>286</v>
      </c>
      <c r="C5" s="12" t="str">
        <f>VLOOKUP(Table4[[#This Row],[Tactic]],'Tactic Overview'!A:G,7,FALSE)</f>
        <v>SELECT TASK STATUS</v>
      </c>
    </row>
    <row r="6" spans="1:5" ht="45.95" thickBot="1">
      <c r="A6" s="18" t="s">
        <v>48</v>
      </c>
      <c r="B6" s="13" t="s">
        <v>287</v>
      </c>
      <c r="C6" s="12" t="str">
        <f>VLOOKUP(Table4[[#This Row],[Tactic]],'Tactic Overview'!A:G,7,FALSE)</f>
        <v>SELECT TASK STATUS</v>
      </c>
    </row>
    <row r="7" spans="1:5" ht="75.95" thickBot="1">
      <c r="A7" s="18" t="s">
        <v>51</v>
      </c>
      <c r="B7" s="13" t="s">
        <v>288</v>
      </c>
      <c r="C7" s="12" t="str">
        <f>VLOOKUP(Table4[[#This Row],[Tactic]],'Tactic Overview'!A:G,7,FALSE)</f>
        <v>SELECT TASK STATUS</v>
      </c>
    </row>
    <row r="8" spans="1:5" ht="60.95" thickBot="1">
      <c r="A8" s="18" t="s">
        <v>55</v>
      </c>
      <c r="B8" s="13" t="s">
        <v>289</v>
      </c>
      <c r="C8" s="12" t="str">
        <f>VLOOKUP(Table4[[#This Row],[Tactic]],'Tactic Overview'!A:G,7,FALSE)</f>
        <v>SELECT TASK STATUS</v>
      </c>
    </row>
    <row r="9" spans="1:5" ht="45.95" thickBot="1">
      <c r="A9" s="18" t="s">
        <v>59</v>
      </c>
      <c r="B9" s="13" t="s">
        <v>290</v>
      </c>
      <c r="C9" s="12" t="str">
        <f>VLOOKUP(Table4[[#This Row],[Tactic]],'Tactic Overview'!A:G,7,FALSE)</f>
        <v>SELECT TASK STATUS</v>
      </c>
    </row>
    <row r="10" spans="1:5" ht="90.95" thickBot="1">
      <c r="A10" s="18" t="s">
        <v>62</v>
      </c>
      <c r="B10" s="13" t="s">
        <v>291</v>
      </c>
      <c r="C10" s="12" t="str">
        <f>VLOOKUP(Table4[[#This Row],[Tactic]],'Tactic Overview'!A:G,7,FALSE)</f>
        <v>SELECT TASK STATUS</v>
      </c>
    </row>
    <row r="11" spans="1:5" ht="45.95" thickBot="1">
      <c r="A11" s="19" t="s">
        <v>65</v>
      </c>
      <c r="B11" s="20" t="s">
        <v>292</v>
      </c>
      <c r="C11" s="12" t="str">
        <f>VLOOKUP(Table4[[#This Row],[Tactic]],'Tactic Overview'!A:G,7,FALSE)</f>
        <v>SELECT TASK STATUS</v>
      </c>
    </row>
    <row r="12" spans="1:5">
      <c r="A12" s="68"/>
    </row>
    <row r="13" spans="1:5">
      <c r="A13" s="3"/>
    </row>
    <row r="14" spans="1:5" ht="17.100000000000001">
      <c r="A14" s="3" t="s">
        <v>3</v>
      </c>
    </row>
    <row r="15" spans="1:5" ht="17.25" customHeight="1">
      <c r="A15" s="3" t="s">
        <v>4</v>
      </c>
    </row>
    <row r="16" spans="1:5" ht="17.100000000000001">
      <c r="A16" s="3" t="s">
        <v>5</v>
      </c>
    </row>
    <row r="17" spans="1:1" ht="17.25" customHeight="1">
      <c r="A17" s="3" t="s">
        <v>293</v>
      </c>
    </row>
    <row r="18" spans="1:1">
      <c r="A18" s="3"/>
    </row>
    <row r="19" spans="1:1">
      <c r="A19" s="3"/>
    </row>
    <row r="20" spans="1:1">
      <c r="A20" s="68"/>
    </row>
    <row r="21" spans="1:1">
      <c r="A21" s="68"/>
    </row>
  </sheetData>
  <mergeCells count="2">
    <mergeCell ref="D3:E3"/>
    <mergeCell ref="A1:E2"/>
  </mergeCells>
  <conditionalFormatting sqref="A4:A11">
    <cfRule type="dataBar" priority="1">
      <dataBar>
        <cfvo type="min"/>
        <cfvo type="max"/>
        <color rgb="FF638EC6"/>
      </dataBar>
      <extLst>
        <ext xmlns:x14="http://schemas.microsoft.com/office/spreadsheetml/2009/9/main" uri="{B025F937-C7B1-47D3-B67F-A62EFF666E3E}">
          <x14:id>{9D0AE5F9-CC44-AA48-B8C7-A35265E39010}</x14:id>
        </ext>
      </extLst>
    </cfRule>
    <cfRule type="colorScale" priority="2">
      <colorScale>
        <cfvo type="min"/>
        <cfvo type="percentile" val="50"/>
        <cfvo type="max"/>
        <color rgb="FFF8696B"/>
        <color rgb="FFFFEB84"/>
        <color rgb="FF63BE7B"/>
      </colorScale>
    </cfRule>
  </conditionalFormatting>
  <dataValidations count="1">
    <dataValidation type="list" allowBlank="1" showInputMessage="1" showErrorMessage="1" promptTitle="WHAT DO YOU THINK?" prompt="Select the task status with the drop down list" sqref="C4:C11" xr:uid="{32357D47-F23E-BC48-9985-6BCCEF6768C5}">
      <formula1>$A$14:$A$18</formula1>
    </dataValidation>
  </dataValidations>
  <hyperlinks>
    <hyperlink ref="D3:E3" location="OVERVIEW!A1" display="OVERVIEW" xr:uid="{76D00AA6-1502-8348-A402-F5BB532739D6}"/>
  </hyperlinks>
  <pageMargins left="0.7" right="0.7" top="0.75" bottom="0.75" header="0.3" footer="0.3"/>
  <pageSetup paperSize="9" orientation="portrait" horizontalDpi="0" verticalDpi="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D0AE5F9-CC44-AA48-B8C7-A35265E39010}">
            <x14:dataBar minLength="0" maxLength="100" border="1" negativeBarBorderColorSameAsPositive="0">
              <x14:cfvo type="autoMin"/>
              <x14:cfvo type="autoMax"/>
              <x14:borderColor rgb="FF638EC6"/>
              <x14:negativeFillColor rgb="FFFF0000"/>
              <x14:negativeBorderColor rgb="FFFF0000"/>
              <x14:axisColor rgb="FF000000"/>
            </x14:dataBar>
          </x14:cfRule>
          <xm:sqref>A4:A11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E9E79-8165-DA4C-9AE7-31E9026C2872}">
  <sheetPr codeName="Sheet4">
    <tabColor theme="8" tint="-0.249977111117893"/>
  </sheetPr>
  <dimension ref="A1:G20"/>
  <sheetViews>
    <sheetView showGridLines="0" showRowColHeaders="0" zoomScaleNormal="100" workbookViewId="0">
      <selection activeCell="C6" sqref="C6"/>
    </sheetView>
  </sheetViews>
  <sheetFormatPr defaultColWidth="10.875" defaultRowHeight="15.95"/>
  <cols>
    <col min="1" max="1" width="37.5" style="1" customWidth="1"/>
    <col min="2" max="2" width="74" style="1" customWidth="1"/>
    <col min="3" max="3" width="23.5" style="1" customWidth="1"/>
    <col min="4" max="4" width="10.5" style="1" hidden="1" customWidth="1"/>
    <col min="5" max="5" width="13" style="1" hidden="1" customWidth="1"/>
    <col min="6" max="16384" width="10.875" style="1"/>
  </cols>
  <sheetData>
    <row r="1" spans="1:7" ht="17.25" customHeight="1" thickBot="1">
      <c r="A1" s="127" t="s">
        <v>10</v>
      </c>
      <c r="B1" s="128"/>
      <c r="C1" s="129"/>
      <c r="D1" s="82"/>
      <c r="E1" s="83"/>
    </row>
    <row r="2" spans="1:7" ht="17.25" customHeight="1" thickBot="1">
      <c r="A2" s="130"/>
      <c r="B2" s="131"/>
      <c r="C2" s="132"/>
      <c r="D2" s="84"/>
      <c r="E2" s="85"/>
      <c r="F2" s="133" t="s">
        <v>294</v>
      </c>
      <c r="G2" s="134"/>
    </row>
    <row r="3" spans="1:7" ht="18" thickBot="1">
      <c r="A3" s="15" t="s">
        <v>33</v>
      </c>
      <c r="B3" s="15" t="s">
        <v>34</v>
      </c>
      <c r="C3" s="15" t="s">
        <v>284</v>
      </c>
      <c r="F3" s="125" t="s">
        <v>12</v>
      </c>
      <c r="G3" s="126"/>
    </row>
    <row r="4" spans="1:7" ht="30.95" thickBot="1">
      <c r="A4" s="18" t="s">
        <v>40</v>
      </c>
      <c r="B4" s="13" t="s">
        <v>295</v>
      </c>
      <c r="C4" s="12" t="str">
        <f>VLOOKUP(Table6[[#This Row],[Tactic]],'Tactic Overview'!A:G,7,FALSE)</f>
        <v>SELECT TASK STATUS</v>
      </c>
    </row>
    <row r="5" spans="1:7" ht="105.95" thickBot="1">
      <c r="A5" s="18" t="s">
        <v>44</v>
      </c>
      <c r="B5" s="13" t="s">
        <v>296</v>
      </c>
      <c r="C5" s="12" t="str">
        <f>VLOOKUP(Table6[[#This Row],[Tactic]],'Tactic Overview'!A:G,7,FALSE)</f>
        <v>SELECT TASK STATUS</v>
      </c>
    </row>
    <row r="6" spans="1:7" ht="75.95" thickBot="1">
      <c r="A6" s="18" t="s">
        <v>48</v>
      </c>
      <c r="B6" s="13" t="s">
        <v>297</v>
      </c>
      <c r="C6" s="12" t="str">
        <f>VLOOKUP(Table6[[#This Row],[Tactic]],'Tactic Overview'!A:G,7,FALSE)</f>
        <v>SELECT TASK STATUS</v>
      </c>
    </row>
    <row r="7" spans="1:7" ht="75.95" thickBot="1">
      <c r="A7" s="18" t="s">
        <v>51</v>
      </c>
      <c r="B7" s="13" t="s">
        <v>298</v>
      </c>
      <c r="C7" s="12" t="str">
        <f>VLOOKUP(Table6[[#This Row],[Tactic]],'Tactic Overview'!A:G,7,FALSE)</f>
        <v>SELECT TASK STATUS</v>
      </c>
    </row>
    <row r="8" spans="1:7" ht="18" thickBot="1">
      <c r="A8" s="18" t="s">
        <v>69</v>
      </c>
      <c r="B8" s="13" t="s">
        <v>299</v>
      </c>
      <c r="C8" s="12" t="str">
        <f>VLOOKUP(Table6[[#This Row],[Tactic]],'Tactic Overview'!A:G,7,FALSE)</f>
        <v>SELECT TASK STATUS</v>
      </c>
    </row>
    <row r="9" spans="1:7" ht="45.95" thickBot="1">
      <c r="A9" s="18" t="s">
        <v>72</v>
      </c>
      <c r="B9" s="13" t="s">
        <v>300</v>
      </c>
      <c r="C9" s="12" t="str">
        <f>VLOOKUP(Table6[[#This Row],[Tactic]],'Tactic Overview'!A:G,7,FALSE)</f>
        <v>SELECT TASK STATUS</v>
      </c>
    </row>
    <row r="10" spans="1:7" ht="45.95" thickBot="1">
      <c r="A10" s="18" t="s">
        <v>75</v>
      </c>
      <c r="B10" s="13" t="s">
        <v>301</v>
      </c>
      <c r="C10" s="12" t="str">
        <f>VLOOKUP(Table6[[#This Row],[Tactic]],'Tactic Overview'!A:G,7,FALSE)</f>
        <v>SELECT TASK STATUS</v>
      </c>
    </row>
    <row r="11" spans="1:7" ht="45.95" thickBot="1">
      <c r="A11" s="18" t="s">
        <v>78</v>
      </c>
      <c r="B11" s="13" t="s">
        <v>302</v>
      </c>
      <c r="C11" s="12" t="str">
        <f>VLOOKUP(Table6[[#This Row],[Tactic]],'Tactic Overview'!A:G,7,FALSE)</f>
        <v>SELECT TASK STATUS</v>
      </c>
    </row>
    <row r="14" spans="1:7">
      <c r="A14" s="3"/>
    </row>
    <row r="15" spans="1:7" ht="17.100000000000001">
      <c r="A15" s="3" t="s">
        <v>3</v>
      </c>
    </row>
    <row r="16" spans="1:7" ht="17.100000000000001">
      <c r="A16" s="3" t="s">
        <v>4</v>
      </c>
    </row>
    <row r="17" spans="1:1" ht="17.100000000000001">
      <c r="A17" s="3" t="s">
        <v>5</v>
      </c>
    </row>
    <row r="18" spans="1:1" ht="17.100000000000001">
      <c r="A18" s="11" t="s">
        <v>293</v>
      </c>
    </row>
    <row r="19" spans="1:1">
      <c r="A19" s="3"/>
    </row>
    <row r="20" spans="1:1">
      <c r="A20" s="3"/>
    </row>
  </sheetData>
  <mergeCells count="3">
    <mergeCell ref="F2:G2"/>
    <mergeCell ref="F3:G3"/>
    <mergeCell ref="A1:C2"/>
  </mergeCells>
  <dataValidations count="2">
    <dataValidation type="list" allowBlank="1" showInputMessage="1" showErrorMessage="1" sqref="A15:A17" xr:uid="{D85CF233-40F9-8B46-80B9-E19A52D0BB1A}">
      <formula1>$A$15:$A$17</formula1>
    </dataValidation>
    <dataValidation type="list" allowBlank="1" showInputMessage="1" showErrorMessage="1" sqref="C4:C11" xr:uid="{234F73B0-B43F-B744-A9F8-D2852D5A268B}">
      <formula1>$A$15:$A$18</formula1>
    </dataValidation>
  </dataValidations>
  <hyperlinks>
    <hyperlink ref="F3:G3" location="OVERVIEW!A1" display="OVERVIEW" xr:uid="{8E344466-4826-4FDB-8988-9C7BF12EF0CC}"/>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CAD45-F306-C641-ACD0-3E4857698978}">
  <sheetPr codeName="Sheet5">
    <tabColor theme="8" tint="-0.249977111117893"/>
  </sheetPr>
  <dimension ref="A1:G17"/>
  <sheetViews>
    <sheetView showGridLines="0" showRowColHeaders="0" zoomScaleNormal="100" workbookViewId="0">
      <selection sqref="A1:D2"/>
    </sheetView>
  </sheetViews>
  <sheetFormatPr defaultColWidth="10.875" defaultRowHeight="15.95"/>
  <cols>
    <col min="1" max="1" width="37.5" style="1" customWidth="1"/>
    <col min="2" max="2" width="74.5" style="1" customWidth="1"/>
    <col min="3" max="3" width="22" style="1" customWidth="1"/>
    <col min="4" max="4" width="10.875" style="1"/>
    <col min="5" max="5" width="14" style="1" hidden="1" customWidth="1"/>
    <col min="6" max="16384" width="10.875" style="1"/>
  </cols>
  <sheetData>
    <row r="1" spans="1:7" ht="17.25" customHeight="1" thickBot="1">
      <c r="A1" s="127" t="s">
        <v>11</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40</v>
      </c>
      <c r="B4" s="13" t="s">
        <v>285</v>
      </c>
      <c r="C4" s="12" t="s">
        <v>42</v>
      </c>
      <c r="D4" s="12" t="s">
        <v>293</v>
      </c>
    </row>
    <row r="5" spans="1:7" ht="60.95" thickBot="1">
      <c r="A5" s="18" t="s">
        <v>44</v>
      </c>
      <c r="B5" s="13" t="s">
        <v>303</v>
      </c>
      <c r="C5" s="12" t="s">
        <v>46</v>
      </c>
      <c r="D5" s="12" t="s">
        <v>293</v>
      </c>
    </row>
    <row r="6" spans="1:7" ht="51.95" thickBot="1">
      <c r="A6" s="18" t="s">
        <v>51</v>
      </c>
      <c r="B6" s="13" t="s">
        <v>304</v>
      </c>
      <c r="C6" s="12" t="s">
        <v>305</v>
      </c>
      <c r="D6" s="12" t="str">
        <f>VLOOKUP(Table7[[#This Row],[Tactic]],'Tactic Overview'!A:G,7,FALSE)</f>
        <v>SELECT TASK STATUS</v>
      </c>
    </row>
    <row r="7" spans="1:7" ht="51.95" thickBot="1">
      <c r="A7" s="31" t="s">
        <v>72</v>
      </c>
      <c r="B7" s="20" t="s">
        <v>300</v>
      </c>
      <c r="C7" s="21" t="s">
        <v>67</v>
      </c>
      <c r="D7" s="12" t="s">
        <v>293</v>
      </c>
    </row>
    <row r="8" spans="1:7" ht="51.95" thickBot="1">
      <c r="A8" s="18" t="s">
        <v>78</v>
      </c>
      <c r="B8" s="13" t="s">
        <v>302</v>
      </c>
      <c r="C8" s="12" t="s">
        <v>46</v>
      </c>
      <c r="D8" s="12" t="str">
        <f>VLOOKUP(Table7[[#This Row],[Tactic]],'Tactic Overview'!A:G,7,FALSE)</f>
        <v>SELECT TASK STATUS</v>
      </c>
    </row>
    <row r="10" spans="1:7">
      <c r="A10" s="3"/>
    </row>
    <row r="11" spans="1:7" ht="17.100000000000001">
      <c r="A11" s="3" t="s">
        <v>3</v>
      </c>
    </row>
    <row r="12" spans="1:7" ht="17.100000000000001">
      <c r="A12" s="3" t="s">
        <v>4</v>
      </c>
    </row>
    <row r="13" spans="1:7" ht="17.100000000000001">
      <c r="A13" s="3" t="s">
        <v>5</v>
      </c>
    </row>
    <row r="14" spans="1:7" ht="17.100000000000001">
      <c r="A14" s="3" t="s">
        <v>293</v>
      </c>
    </row>
    <row r="15" spans="1:7">
      <c r="A15" s="3"/>
    </row>
    <row r="16" spans="1:7">
      <c r="A16" s="3"/>
    </row>
    <row r="17" spans="1:1">
      <c r="A17" s="68"/>
    </row>
  </sheetData>
  <mergeCells count="3">
    <mergeCell ref="F2:G2"/>
    <mergeCell ref="F3:G3"/>
    <mergeCell ref="A1:D2"/>
  </mergeCells>
  <dataValidations count="1">
    <dataValidation type="list" allowBlank="1" showInputMessage="1" showErrorMessage="1" promptTitle="WHAT DO YOU THINK?" prompt="Select the task status with the drop down list" sqref="D4:D8" xr:uid="{ACD5C8CB-A03A-AE44-8E9F-6A92DD65E7AE}">
      <formula1>$A$11:$A$14</formula1>
    </dataValidation>
  </dataValidations>
  <hyperlinks>
    <hyperlink ref="F3:G3" location="OVERVIEW!A1" display="OVERVIEW" xr:uid="{AD961B50-1C17-394E-9ABF-7C754EE42021}"/>
  </hyperlinks>
  <pageMargins left="0.7" right="0.7" top="0.75" bottom="0.75" header="0.3" footer="0.3"/>
  <pageSetup paperSize="5" orientation="portrait"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48B1-BF1C-334E-A61B-0FD9321FAD93}">
  <sheetPr codeName="Sheet6">
    <tabColor theme="8" tint="-0.249977111117893"/>
  </sheetPr>
  <dimension ref="A1:G18"/>
  <sheetViews>
    <sheetView showGridLines="0" showRowColHeaders="0" workbookViewId="0">
      <selection activeCell="D4" sqref="D4"/>
    </sheetView>
  </sheetViews>
  <sheetFormatPr defaultColWidth="10.875" defaultRowHeight="15.95"/>
  <cols>
    <col min="1" max="1" width="37.5" style="1" customWidth="1"/>
    <col min="2" max="2" width="73" style="1" customWidth="1"/>
    <col min="3" max="3" width="24" style="1" customWidth="1"/>
    <col min="4" max="4" width="10.875" style="1"/>
    <col min="5" max="5" width="14.875" style="1" hidden="1" customWidth="1"/>
    <col min="6" max="16384" width="10.875" style="1"/>
  </cols>
  <sheetData>
    <row r="1" spans="1:7" ht="17.25" customHeight="1" thickBot="1">
      <c r="A1" s="127" t="s">
        <v>13</v>
      </c>
      <c r="B1" s="128"/>
      <c r="C1" s="128"/>
      <c r="D1" s="129"/>
      <c r="E1" s="83"/>
    </row>
    <row r="2" spans="1:7" ht="17.25" customHeight="1" thickBot="1">
      <c r="A2" s="130"/>
      <c r="B2" s="131"/>
      <c r="C2" s="131"/>
      <c r="D2" s="132"/>
      <c r="E2" s="85"/>
      <c r="F2" s="133" t="s">
        <v>294</v>
      </c>
      <c r="G2" s="134"/>
    </row>
    <row r="3" spans="1:7" ht="17.25" customHeight="1" thickBot="1">
      <c r="A3" s="8" t="s">
        <v>33</v>
      </c>
      <c r="B3" s="6" t="s">
        <v>34</v>
      </c>
      <c r="C3" s="6" t="s">
        <v>35</v>
      </c>
      <c r="D3" s="15" t="s">
        <v>284</v>
      </c>
      <c r="F3" s="125" t="s">
        <v>12</v>
      </c>
      <c r="G3" s="126"/>
    </row>
    <row r="4" spans="1:7" ht="51.95" thickBot="1">
      <c r="A4" s="18" t="s">
        <v>40</v>
      </c>
      <c r="B4" s="13" t="s">
        <v>295</v>
      </c>
      <c r="C4" s="12" t="s">
        <v>42</v>
      </c>
      <c r="D4" s="12" t="str">
        <f>VLOOKUP(Table8[[#This Row],[Tactic]],'Tactic Overview'!A:G,7,FALSE)</f>
        <v>SELECT TASK STATUS</v>
      </c>
    </row>
    <row r="5" spans="1:7" ht="60.95" thickBot="1">
      <c r="A5" s="18" t="s">
        <v>44</v>
      </c>
      <c r="B5" s="13" t="s">
        <v>306</v>
      </c>
      <c r="C5" s="12" t="s">
        <v>46</v>
      </c>
      <c r="D5" s="12" t="str">
        <f>VLOOKUP(Table8[[#This Row],[Tactic]],'Tactic Overview'!A:G,7,FALSE)</f>
        <v>SELECT TASK STATUS</v>
      </c>
    </row>
    <row r="6" spans="1:7" ht="60.95" thickBot="1">
      <c r="A6" s="18" t="s">
        <v>48</v>
      </c>
      <c r="B6" s="13" t="s">
        <v>307</v>
      </c>
      <c r="C6" s="12" t="s">
        <v>42</v>
      </c>
      <c r="D6" s="12" t="str">
        <f>VLOOKUP(Table8[[#This Row],[Tactic]],'Tactic Overview'!A:G,7,FALSE)</f>
        <v>SELECT TASK STATUS</v>
      </c>
    </row>
    <row r="7" spans="1:7" ht="51.95" thickBot="1">
      <c r="A7" s="18" t="s">
        <v>51</v>
      </c>
      <c r="B7" s="13" t="s">
        <v>308</v>
      </c>
      <c r="C7" s="12" t="s">
        <v>53</v>
      </c>
      <c r="D7" s="12" t="str">
        <f>VLOOKUP(Table8[[#This Row],[Tactic]],'Tactic Overview'!A:G,7,FALSE)</f>
        <v>SELECT TASK STATUS</v>
      </c>
    </row>
    <row r="8" spans="1:7" ht="51.95" thickBot="1">
      <c r="A8" s="18" t="s">
        <v>81</v>
      </c>
      <c r="B8" s="13" t="s">
        <v>309</v>
      </c>
      <c r="C8" s="12" t="s">
        <v>83</v>
      </c>
      <c r="D8" s="12" t="str">
        <f>VLOOKUP(Table8[[#This Row],[Tactic]],'Tactic Overview'!A:G,7,FALSE)</f>
        <v>SELECT TASK STATUS</v>
      </c>
    </row>
    <row r="9" spans="1:7" ht="60.95" thickBot="1">
      <c r="A9" s="31" t="s">
        <v>13</v>
      </c>
      <c r="B9" s="20" t="s">
        <v>310</v>
      </c>
      <c r="C9" s="21" t="s">
        <v>42</v>
      </c>
      <c r="D9" s="12" t="str">
        <f>VLOOKUP(Table8[[#This Row],[Tactic]],'Tactic Overview'!A:G,7,FALSE)</f>
        <v>SELECT TASK STATUS</v>
      </c>
    </row>
    <row r="11" spans="1:7">
      <c r="A11" s="68"/>
    </row>
    <row r="12" spans="1:7" ht="17.100000000000001">
      <c r="A12" s="3" t="s">
        <v>3</v>
      </c>
    </row>
    <row r="13" spans="1:7" ht="17.100000000000001">
      <c r="A13" s="3" t="s">
        <v>4</v>
      </c>
    </row>
    <row r="14" spans="1:7" ht="17.100000000000001">
      <c r="A14" s="3" t="s">
        <v>5</v>
      </c>
    </row>
    <row r="15" spans="1:7" ht="17.100000000000001">
      <c r="A15" s="33" t="s">
        <v>293</v>
      </c>
    </row>
    <row r="16" spans="1:7">
      <c r="A16" s="3"/>
    </row>
    <row r="17" spans="1:1">
      <c r="A17" s="3"/>
    </row>
    <row r="18" spans="1:1">
      <c r="A18" s="68"/>
    </row>
  </sheetData>
  <mergeCells count="3">
    <mergeCell ref="F2:G2"/>
    <mergeCell ref="F3:G3"/>
    <mergeCell ref="A1:D2"/>
  </mergeCells>
  <dataValidations count="2">
    <dataValidation type="list" allowBlank="1" showInputMessage="1" showErrorMessage="1" promptTitle="SELECT" sqref="D10:D16" xr:uid="{3B37DE2C-38DB-8D42-887D-7BE66C83F085}">
      <formula1>$A$14:$A$16</formula1>
    </dataValidation>
    <dataValidation type="list" allowBlank="1" showInputMessage="1" showErrorMessage="1" promptTitle="WHAT DO YOU THINK?" prompt="Select the task status with the drop down list" sqref="D4:D9" xr:uid="{202BFCE4-41AF-7846-BDF9-9128B405C972}">
      <formula1>$A$12:$A$15</formula1>
    </dataValidation>
  </dataValidations>
  <hyperlinks>
    <hyperlink ref="F3:G3" location="OVERVIEW!A1" display="OVERVIEW" xr:uid="{7E205F05-4E11-7342-8E12-D4F68431D4B8}"/>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F2EFA-9B52-3A42-A873-7974CA3A095E}">
  <sheetPr codeName="Sheet7">
    <tabColor theme="8" tint="-0.249977111117893"/>
  </sheetPr>
  <dimension ref="A1:G20"/>
  <sheetViews>
    <sheetView showGridLines="0" showRowColHeaders="0" workbookViewId="0">
      <selection sqref="A1:D2"/>
    </sheetView>
  </sheetViews>
  <sheetFormatPr defaultColWidth="10.875" defaultRowHeight="15.95"/>
  <cols>
    <col min="1" max="1" width="35.375" style="1" customWidth="1"/>
    <col min="2" max="2" width="75" style="1" customWidth="1"/>
    <col min="3" max="3" width="22" style="1" customWidth="1"/>
    <col min="4" max="4" width="10.875" style="1"/>
    <col min="5" max="5" width="15" style="1" hidden="1" customWidth="1"/>
    <col min="6" max="16384" width="10.875" style="1"/>
  </cols>
  <sheetData>
    <row r="1" spans="1:7" ht="17.25" customHeight="1" thickBot="1">
      <c r="A1" s="127" t="s">
        <v>14</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40</v>
      </c>
      <c r="B4" s="13" t="s">
        <v>295</v>
      </c>
      <c r="C4" s="12" t="s">
        <v>42</v>
      </c>
      <c r="D4" s="12" t="str">
        <f>VLOOKUP(Table9[[#This Row],[Tactic]],'Tactic Overview'!A:G,7,FALSE)</f>
        <v>SELECT TASK STATUS</v>
      </c>
    </row>
    <row r="5" spans="1:7" ht="75.95" thickBot="1">
      <c r="A5" s="18" t="s">
        <v>44</v>
      </c>
      <c r="B5" s="13" t="s">
        <v>311</v>
      </c>
      <c r="C5" s="12" t="s">
        <v>46</v>
      </c>
      <c r="D5" s="12" t="str">
        <f>VLOOKUP(Table9[[#This Row],[Tactic]],'Tactic Overview'!A:G,7,FALSE)</f>
        <v>SELECT TASK STATUS</v>
      </c>
    </row>
    <row r="6" spans="1:7" ht="60.95" thickBot="1">
      <c r="A6" s="18" t="s">
        <v>51</v>
      </c>
      <c r="B6" s="13" t="s">
        <v>298</v>
      </c>
      <c r="C6" s="12" t="s">
        <v>53</v>
      </c>
      <c r="D6" s="12" t="str">
        <f>VLOOKUP(Table9[[#This Row],[Tactic]],'Tactic Overview'!A:G,7,FALSE)</f>
        <v>SELECT TASK STATUS</v>
      </c>
    </row>
    <row r="7" spans="1:7" ht="51.95" thickBot="1">
      <c r="A7" s="18" t="s">
        <v>81</v>
      </c>
      <c r="B7" s="13" t="s">
        <v>312</v>
      </c>
      <c r="C7" s="12" t="s">
        <v>83</v>
      </c>
      <c r="D7" s="12" t="str">
        <f>VLOOKUP(Table9[[#This Row],[Tactic]],'Tactic Overview'!A:G,7,FALSE)</f>
        <v>SELECT TASK STATUS</v>
      </c>
    </row>
    <row r="8" spans="1:7" ht="75.95" thickBot="1">
      <c r="A8" s="18" t="s">
        <v>14</v>
      </c>
      <c r="B8" s="13" t="s">
        <v>313</v>
      </c>
      <c r="C8" s="12" t="s">
        <v>67</v>
      </c>
      <c r="D8" s="12" t="str">
        <f>VLOOKUP(Table9[[#This Row],[Tactic]],'Tactic Overview'!A:G,7,FALSE)</f>
        <v>SELECT TASK STATUS</v>
      </c>
    </row>
    <row r="11" spans="1:7" ht="17.100000000000001">
      <c r="A11" s="3" t="s">
        <v>3</v>
      </c>
    </row>
    <row r="12" spans="1:7" ht="17.100000000000001">
      <c r="A12" s="3" t="s">
        <v>4</v>
      </c>
    </row>
    <row r="13" spans="1:7" ht="17.100000000000001">
      <c r="A13" s="3" t="s">
        <v>5</v>
      </c>
    </row>
    <row r="14" spans="1:7" ht="17.100000000000001">
      <c r="A14" s="33" t="s">
        <v>293</v>
      </c>
    </row>
    <row r="15" spans="1:7">
      <c r="A15" s="3"/>
    </row>
    <row r="16" spans="1:7">
      <c r="A16" s="3"/>
    </row>
    <row r="17" spans="1:1">
      <c r="A17" s="68"/>
    </row>
    <row r="18" spans="1:1">
      <c r="A18" s="68"/>
    </row>
    <row r="19" spans="1:1">
      <c r="A19" s="68"/>
    </row>
    <row r="20" spans="1:1">
      <c r="A20" s="68"/>
    </row>
  </sheetData>
  <mergeCells count="3">
    <mergeCell ref="F2:G2"/>
    <mergeCell ref="F3:G3"/>
    <mergeCell ref="A1:D2"/>
  </mergeCells>
  <dataValidations count="1">
    <dataValidation type="list" allowBlank="1" showInputMessage="1" showErrorMessage="1" promptTitle="WHAT DO YOU THINK?" prompt="Select the task status with the drop down list" sqref="D4:D8" xr:uid="{635E1189-7917-0E46-8817-F95E1F700B19}">
      <formula1>$A$11:$A$14</formula1>
    </dataValidation>
  </dataValidations>
  <hyperlinks>
    <hyperlink ref="F3:G3" location="OVERVIEW!A1" display="OVERVIEW" xr:uid="{412FFE6D-AA27-8C42-B334-2F69E30C6ABF}"/>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4778-EE7E-1F4A-A7CF-2B9C1D724FAA}">
  <sheetPr codeName="Sheet8">
    <tabColor theme="8" tint="-0.249977111117893"/>
  </sheetPr>
  <dimension ref="A1:G30"/>
  <sheetViews>
    <sheetView showGridLines="0" showRowColHeaders="0" topLeftCell="A8" workbookViewId="0">
      <selection activeCell="D11" sqref="A11:D11"/>
    </sheetView>
  </sheetViews>
  <sheetFormatPr defaultColWidth="10.875" defaultRowHeight="15.95"/>
  <cols>
    <col min="1" max="1" width="35.875" style="1" customWidth="1"/>
    <col min="2" max="2" width="74.375" style="1" customWidth="1"/>
    <col min="3" max="3" width="24.5" style="1" customWidth="1"/>
    <col min="4" max="4" width="10.875" style="1"/>
    <col min="5" max="5" width="14" style="1" hidden="1" customWidth="1"/>
    <col min="6" max="16384" width="10.875" style="1"/>
  </cols>
  <sheetData>
    <row r="1" spans="1:7" ht="17.25" customHeight="1" thickBot="1">
      <c r="A1" s="127" t="s">
        <v>15</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VLOOKUP(Table10[[#This Row],[Tactic]],'Tactic Overview'!A:G,7,FALSE)</f>
        <v>SELECT TASK STATUS</v>
      </c>
    </row>
    <row r="5" spans="1:7" ht="75.95" thickBot="1">
      <c r="A5" s="18" t="s">
        <v>94</v>
      </c>
      <c r="B5" s="13" t="s">
        <v>315</v>
      </c>
      <c r="C5" s="12" t="s">
        <v>57</v>
      </c>
      <c r="D5" s="12" t="str">
        <f>VLOOKUP(Table10[[#This Row],[Tactic]],'Tactic Overview'!A:G,7,FALSE)</f>
        <v>SELECT TASK STATUS</v>
      </c>
    </row>
    <row r="6" spans="1:7" ht="51.95" thickBot="1">
      <c r="A6" s="18" t="s">
        <v>97</v>
      </c>
      <c r="B6" s="13" t="s">
        <v>316</v>
      </c>
      <c r="C6" s="12" t="s">
        <v>46</v>
      </c>
      <c r="D6" s="12" t="str">
        <f>VLOOKUP(Table10[[#This Row],[Tactic]],'Tactic Overview'!A:G,7,FALSE)</f>
        <v>SELECT TASK STATUS</v>
      </c>
    </row>
    <row r="7" spans="1:7" ht="51.95" thickBot="1">
      <c r="A7" s="18" t="s">
        <v>100</v>
      </c>
      <c r="B7" s="13" t="s">
        <v>317</v>
      </c>
      <c r="C7" s="12" t="s">
        <v>46</v>
      </c>
      <c r="D7" s="12" t="str">
        <f>VLOOKUP(Table10[[#This Row],[Tactic]],'Tactic Overview'!A:G,7,FALSE)</f>
        <v>SELECT TASK STATUS</v>
      </c>
    </row>
    <row r="8" spans="1:7" ht="51.95" thickBot="1">
      <c r="A8" s="18" t="s">
        <v>103</v>
      </c>
      <c r="B8" s="13" t="s">
        <v>318</v>
      </c>
      <c r="C8" s="12" t="s">
        <v>105</v>
      </c>
      <c r="D8" s="12" t="str">
        <f>VLOOKUP(Table10[[#This Row],[Tactic]],'Tactic Overview'!A:G,7,FALSE)</f>
        <v>SELECT TASK STATUS</v>
      </c>
    </row>
    <row r="9" spans="1:7" ht="51.95" thickBot="1">
      <c r="A9" s="18" t="s">
        <v>107</v>
      </c>
      <c r="B9" s="13" t="s">
        <v>319</v>
      </c>
      <c r="C9" s="12" t="s">
        <v>109</v>
      </c>
      <c r="D9" s="12" t="str">
        <f>VLOOKUP(Table10[[#This Row],[Tactic]],'Tactic Overview'!A:G,7,FALSE)</f>
        <v>SELECT TASK STATUS</v>
      </c>
    </row>
    <row r="10" spans="1:7" ht="51.95" thickBot="1">
      <c r="A10" s="18" t="s">
        <v>111</v>
      </c>
      <c r="B10" s="13" t="s">
        <v>320</v>
      </c>
      <c r="C10" s="12" t="s">
        <v>113</v>
      </c>
      <c r="D10" s="12" t="str">
        <f>VLOOKUP(Table10[[#This Row],[Tactic]],'Tactic Overview'!A:G,7,FALSE)</f>
        <v>SELECT TASK STATUS</v>
      </c>
    </row>
    <row r="11" spans="1:7" ht="51.95" thickBot="1">
      <c r="A11" s="18" t="s">
        <v>118</v>
      </c>
      <c r="B11" s="13" t="s">
        <v>321</v>
      </c>
      <c r="C11" s="12" t="s">
        <v>57</v>
      </c>
      <c r="D11" s="12" t="str">
        <f>VLOOKUP(Table10[[#This Row],[Tactic]],'Tactic Overview'!A:G,7,FALSE)</f>
        <v>SELECT TASK STATUS</v>
      </c>
    </row>
    <row r="12" spans="1:7" ht="51.95" thickBot="1">
      <c r="A12" s="31" t="s">
        <v>121</v>
      </c>
      <c r="B12" s="20" t="s">
        <v>322</v>
      </c>
      <c r="C12" s="21" t="s">
        <v>123</v>
      </c>
      <c r="D12" s="12" t="str">
        <f>VLOOKUP(Table10[[#This Row],[Tactic]],'Tactic Overview'!A:G,7,FALSE)</f>
        <v>SELECT TASK STATUS</v>
      </c>
    </row>
    <row r="13" spans="1:7" ht="51.95" thickBot="1">
      <c r="A13" s="18" t="s">
        <v>125</v>
      </c>
      <c r="B13" s="13" t="s">
        <v>323</v>
      </c>
      <c r="C13" s="12" t="s">
        <v>83</v>
      </c>
      <c r="D13" s="12" t="str">
        <f>VLOOKUP(Table10[[#This Row],[Tactic]],'Tactic Overview'!A:G,7,FALSE)</f>
        <v>SELECT TASK STATUS</v>
      </c>
    </row>
    <row r="14" spans="1:7" ht="51.95" thickBot="1">
      <c r="A14" s="18" t="s">
        <v>128</v>
      </c>
      <c r="B14" s="13" t="s">
        <v>324</v>
      </c>
      <c r="C14" s="12" t="s">
        <v>123</v>
      </c>
      <c r="D14" s="12" t="str">
        <f>VLOOKUP(Table10[[#This Row],[Tactic]],'Tactic Overview'!A:G,7,FALSE)</f>
        <v>SELECT TASK STATUS</v>
      </c>
    </row>
    <row r="15" spans="1:7" ht="51.95" thickBot="1">
      <c r="A15" s="18" t="s">
        <v>131</v>
      </c>
      <c r="B15" s="13" t="s">
        <v>325</v>
      </c>
      <c r="C15" s="12" t="s">
        <v>133</v>
      </c>
      <c r="D15" s="12" t="str">
        <f>VLOOKUP(Table10[[#This Row],[Tactic]],'Tactic Overview'!A:G,7,FALSE)</f>
        <v>SELECT TASK STATUS</v>
      </c>
    </row>
    <row r="16" spans="1:7" ht="51.95" thickBot="1">
      <c r="A16" s="18" t="s">
        <v>141</v>
      </c>
      <c r="B16" s="13" t="s">
        <v>326</v>
      </c>
      <c r="C16" s="12" t="s">
        <v>143</v>
      </c>
      <c r="D16" s="12" t="str">
        <f>VLOOKUP(Table10[[#This Row],[Tactic]],'Tactic Overview'!A:G,7,FALSE)</f>
        <v>SELECT TASK STATUS</v>
      </c>
    </row>
    <row r="17" spans="1:4" ht="51.95" thickBot="1">
      <c r="A17" s="18" t="s">
        <v>146</v>
      </c>
      <c r="B17" s="13" t="s">
        <v>327</v>
      </c>
      <c r="C17" s="12" t="s">
        <v>123</v>
      </c>
      <c r="D17" s="12" t="str">
        <f>VLOOKUP(Table10[[#This Row],[Tactic]],'Tactic Overview'!A:G,7,FALSE)</f>
        <v>SELECT TASK STATUS</v>
      </c>
    </row>
    <row r="18" spans="1:4" ht="51.95" thickBot="1">
      <c r="A18" s="86" t="s">
        <v>149</v>
      </c>
      <c r="B18" s="87" t="s">
        <v>328</v>
      </c>
      <c r="C18" s="88" t="s">
        <v>151</v>
      </c>
      <c r="D18" s="88" t="str">
        <f>VLOOKUP(Table10[[#This Row],[Tactic]],'Tactic Overview'!A:G,7,FALSE)</f>
        <v>SELECT TASK STATUS</v>
      </c>
    </row>
    <row r="19" spans="1:4" ht="51.95" thickBot="1">
      <c r="A19" s="18" t="s">
        <v>153</v>
      </c>
      <c r="B19" s="13" t="s">
        <v>329</v>
      </c>
      <c r="C19" s="12" t="s">
        <v>123</v>
      </c>
      <c r="D19" s="12" t="str">
        <f>VLOOKUP(Table10[[#This Row],[Tactic]],'Tactic Overview'!A:G,7,FALSE)</f>
        <v>SELECT TASK STATUS</v>
      </c>
    </row>
    <row r="20" spans="1:4" ht="51.95" thickBot="1">
      <c r="A20" s="86" t="s">
        <v>156</v>
      </c>
      <c r="B20" s="87" t="s">
        <v>329</v>
      </c>
      <c r="C20" s="88" t="s">
        <v>53</v>
      </c>
      <c r="D20" s="88" t="str">
        <f>VLOOKUP(Table10[[#This Row],[Tactic]],'Tactic Overview'!A:G,7,FALSE)</f>
        <v>SELECT TASK STATUS</v>
      </c>
    </row>
    <row r="21" spans="1:4" ht="51.95" thickBot="1">
      <c r="A21" s="86" t="s">
        <v>159</v>
      </c>
      <c r="B21" s="87" t="s">
        <v>330</v>
      </c>
      <c r="C21" s="88" t="s">
        <v>53</v>
      </c>
      <c r="D21" s="88" t="str">
        <f>VLOOKUP(Table10[[#This Row],[Tactic]],'Tactic Overview'!A:G,7,FALSE)</f>
        <v>SELECT TASK STATUS</v>
      </c>
    </row>
    <row r="23" spans="1:4">
      <c r="A23" s="68"/>
    </row>
    <row r="24" spans="1:4" ht="17.100000000000001">
      <c r="A24" s="3" t="s">
        <v>3</v>
      </c>
    </row>
    <row r="25" spans="1:4" ht="17.100000000000001">
      <c r="A25" s="3" t="s">
        <v>4</v>
      </c>
    </row>
    <row r="26" spans="1:4" ht="17.100000000000001">
      <c r="A26" s="3" t="s">
        <v>5</v>
      </c>
    </row>
    <row r="27" spans="1:4" ht="17.100000000000001">
      <c r="A27" s="33" t="s">
        <v>293</v>
      </c>
    </row>
    <row r="28" spans="1:4">
      <c r="A28" s="3"/>
    </row>
    <row r="29" spans="1:4">
      <c r="A29" s="68"/>
    </row>
    <row r="30" spans="1:4">
      <c r="A30" s="68"/>
    </row>
  </sheetData>
  <mergeCells count="3">
    <mergeCell ref="F2:G2"/>
    <mergeCell ref="F3:G3"/>
    <mergeCell ref="A1:D2"/>
  </mergeCells>
  <dataValidations count="1">
    <dataValidation type="list" allowBlank="1" showInputMessage="1" showErrorMessage="1" promptTitle="WHAT DO YOU THINK?" prompt="Select the task status with the drop down list" sqref="D4:D21" xr:uid="{E555CC8D-C4A7-0744-802C-0B66556739F8}">
      <formula1>$A$24:$A$27</formula1>
    </dataValidation>
  </dataValidations>
  <hyperlinks>
    <hyperlink ref="F3:G3" location="OVERVIEW!A1" display="OVERVIEW" xr:uid="{C88A6C16-52C6-3040-83F4-E4A37EEE1D1E}"/>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97B3B-E704-BD47-8825-4713E87C3644}">
  <sheetPr codeName="Sheet9">
    <tabColor theme="8" tint="-0.249977111117893"/>
  </sheetPr>
  <dimension ref="A1:G40"/>
  <sheetViews>
    <sheetView showGridLines="0" showRowColHeaders="0" topLeftCell="A22" workbookViewId="0">
      <selection activeCell="A13" sqref="A13"/>
    </sheetView>
  </sheetViews>
  <sheetFormatPr defaultColWidth="10.875" defaultRowHeight="15.95"/>
  <cols>
    <col min="1" max="1" width="36.5" style="1" customWidth="1"/>
    <col min="2" max="2" width="74.5" style="1" customWidth="1"/>
    <col min="3" max="3" width="24.375" style="1" customWidth="1"/>
    <col min="4" max="4" width="10.875" style="1"/>
    <col min="5" max="5" width="13.375" style="1" hidden="1" customWidth="1"/>
    <col min="6" max="16384" width="10.875" style="1"/>
  </cols>
  <sheetData>
    <row r="1" spans="1:7" ht="17.25" customHeight="1" thickBot="1">
      <c r="A1" s="127" t="s">
        <v>16</v>
      </c>
      <c r="B1" s="128"/>
      <c r="C1" s="128"/>
      <c r="D1" s="129"/>
      <c r="E1" s="83"/>
    </row>
    <row r="2" spans="1:7" ht="17.25" customHeight="1" thickBot="1">
      <c r="A2" s="130"/>
      <c r="B2" s="131"/>
      <c r="C2" s="131"/>
      <c r="D2" s="132"/>
      <c r="E2" s="85"/>
      <c r="F2" s="133" t="s">
        <v>294</v>
      </c>
      <c r="G2" s="134"/>
    </row>
    <row r="3" spans="1:7" ht="17.25" customHeight="1" thickBot="1">
      <c r="A3" s="4" t="s">
        <v>33</v>
      </c>
      <c r="B3" s="4" t="s">
        <v>34</v>
      </c>
      <c r="C3" s="4" t="s">
        <v>35</v>
      </c>
      <c r="D3" s="4" t="s">
        <v>284</v>
      </c>
      <c r="F3" s="125" t="s">
        <v>12</v>
      </c>
      <c r="G3" s="126"/>
    </row>
    <row r="4" spans="1:7" ht="51.95" thickBot="1">
      <c r="A4" s="18" t="s">
        <v>90</v>
      </c>
      <c r="B4" s="13" t="s">
        <v>314</v>
      </c>
      <c r="C4" s="12" t="s">
        <v>92</v>
      </c>
      <c r="D4" s="12" t="str">
        <f>VLOOKUP(Table11[[#This Row],[Tactic]],'Tactic Overview'!A:G,7,FALSE)</f>
        <v>SELECT TASK STATUS</v>
      </c>
    </row>
    <row r="5" spans="1:7" ht="51.95" thickBot="1">
      <c r="A5" s="18" t="s">
        <v>162</v>
      </c>
      <c r="B5" s="13" t="s">
        <v>331</v>
      </c>
      <c r="C5" s="12" t="s">
        <v>67</v>
      </c>
      <c r="D5" s="12" t="str">
        <f>VLOOKUP(Table11[[#This Row],[Tactic]],'Tactic Overview'!A:G,7,FALSE)</f>
        <v>SELECT TASK STATUS</v>
      </c>
    </row>
    <row r="6" spans="1:7" ht="51.95" thickBot="1">
      <c r="A6" s="18" t="s">
        <v>165</v>
      </c>
      <c r="B6" s="13" t="s">
        <v>332</v>
      </c>
      <c r="C6" s="12" t="s">
        <v>83</v>
      </c>
      <c r="D6" s="12" t="str">
        <f>VLOOKUP(Table11[[#This Row],[Tactic]],'Tactic Overview'!A:G,7,FALSE)</f>
        <v>SELECT TASK STATUS</v>
      </c>
    </row>
    <row r="7" spans="1:7" ht="51.95" thickBot="1">
      <c r="A7" s="18" t="s">
        <v>97</v>
      </c>
      <c r="B7" s="13" t="s">
        <v>316</v>
      </c>
      <c r="C7" s="12" t="s">
        <v>46</v>
      </c>
      <c r="D7" s="12" t="str">
        <f>VLOOKUP(Table11[[#This Row],[Tactic]],'Tactic Overview'!A:G,7,FALSE)</f>
        <v>SELECT TASK STATUS</v>
      </c>
    </row>
    <row r="8" spans="1:7" ht="51.95" thickBot="1">
      <c r="A8" s="18" t="s">
        <v>100</v>
      </c>
      <c r="B8" s="13" t="s">
        <v>317</v>
      </c>
      <c r="C8" s="12" t="s">
        <v>46</v>
      </c>
      <c r="D8" s="12" t="str">
        <f>VLOOKUP(Table11[[#This Row],[Tactic]],'Tactic Overview'!A:G,7,FALSE)</f>
        <v>SELECT TASK STATUS</v>
      </c>
    </row>
    <row r="9" spans="1:7" ht="60.95" thickBot="1">
      <c r="A9" s="18" t="s">
        <v>118</v>
      </c>
      <c r="B9" s="13" t="s">
        <v>333</v>
      </c>
      <c r="C9" s="12" t="s">
        <v>57</v>
      </c>
      <c r="D9" s="12" t="str">
        <f>VLOOKUP(Table11[[#This Row],[Tactic]],'Tactic Overview'!A:G,7,FALSE)</f>
        <v>SELECT TASK STATUS</v>
      </c>
    </row>
    <row r="10" spans="1:7" ht="51.95" thickBot="1">
      <c r="A10" s="18" t="s">
        <v>121</v>
      </c>
      <c r="B10" s="13" t="s">
        <v>322</v>
      </c>
      <c r="C10" s="12" t="s">
        <v>123</v>
      </c>
      <c r="D10" s="12" t="str">
        <f>VLOOKUP(Table11[[#This Row],[Tactic]],'Tactic Overview'!A:G,7,FALSE)</f>
        <v>SELECT TASK STATUS</v>
      </c>
    </row>
    <row r="11" spans="1:7" ht="51.95" thickBot="1">
      <c r="A11" s="18" t="s">
        <v>81</v>
      </c>
      <c r="B11" s="13" t="s">
        <v>312</v>
      </c>
      <c r="C11" s="12" t="s">
        <v>83</v>
      </c>
      <c r="D11" s="12" t="str">
        <f>VLOOKUP(Table11[[#This Row],[Tactic]],'Tactic Overview'!A:G,7,FALSE)</f>
        <v>SELECT TASK STATUS</v>
      </c>
    </row>
    <row r="12" spans="1:7" ht="45.95" thickBot="1">
      <c r="A12" s="86" t="s">
        <v>189</v>
      </c>
      <c r="B12" s="87" t="s">
        <v>334</v>
      </c>
      <c r="C12" s="88" t="s">
        <v>123</v>
      </c>
      <c r="D12" s="88" t="str">
        <f>VLOOKUP(Table11[[#This Row],[Tactic]],'Tactic Overview'!A:G,7,FALSE)</f>
        <v>SELECT TASK STATUS</v>
      </c>
    </row>
    <row r="13" spans="1:7" ht="51.95" thickBot="1">
      <c r="A13" s="18" t="s">
        <v>192</v>
      </c>
      <c r="B13" s="13" t="s">
        <v>335</v>
      </c>
      <c r="C13" s="12" t="s">
        <v>67</v>
      </c>
      <c r="D13" s="12" t="str">
        <f>VLOOKUP(Table11[[#This Row],[Tactic]],'Tactic Overview'!A:G,7,FALSE)</f>
        <v>SELECT TASK STATUS</v>
      </c>
    </row>
    <row r="14" spans="1:7" ht="51.95" thickBot="1">
      <c r="A14" s="18" t="s">
        <v>195</v>
      </c>
      <c r="B14" s="13" t="s">
        <v>336</v>
      </c>
      <c r="C14" s="12" t="s">
        <v>197</v>
      </c>
      <c r="D14" s="12" t="str">
        <f>VLOOKUP(Table11[[#This Row],[Tactic]],'Tactic Overview'!A:G,7,FALSE)</f>
        <v>SELECT TASK STATUS</v>
      </c>
    </row>
    <row r="15" spans="1:7" ht="51.95" thickBot="1">
      <c r="A15" s="18" t="s">
        <v>199</v>
      </c>
      <c r="B15" s="13" t="s">
        <v>337</v>
      </c>
      <c r="C15" s="12" t="s">
        <v>197</v>
      </c>
      <c r="D15" s="12" t="str">
        <f>VLOOKUP(Table11[[#This Row],[Tactic]],'Tactic Overview'!A:G,7,FALSE)</f>
        <v>SELECT TASK STATUS</v>
      </c>
    </row>
    <row r="16" spans="1:7" ht="75.95" thickBot="1">
      <c r="A16" s="86" t="s">
        <v>202</v>
      </c>
      <c r="B16" s="87" t="s">
        <v>338</v>
      </c>
      <c r="C16" s="88" t="s">
        <v>123</v>
      </c>
      <c r="D16" s="88" t="str">
        <f>VLOOKUP(Table11[[#This Row],[Tactic]],'Tactic Overview'!A:G,7,FALSE)</f>
        <v>SELECT TASK STATUS</v>
      </c>
    </row>
    <row r="17" spans="1:4" ht="51.95" thickBot="1">
      <c r="A17" s="18" t="s">
        <v>128</v>
      </c>
      <c r="B17" s="13" t="s">
        <v>324</v>
      </c>
      <c r="C17" s="12" t="s">
        <v>123</v>
      </c>
      <c r="D17" s="12" t="str">
        <f>VLOOKUP(Table11[[#This Row],[Tactic]],'Tactic Overview'!A:G,7,FALSE)</f>
        <v>SELECT TASK STATUS</v>
      </c>
    </row>
    <row r="18" spans="1:4" ht="51.95" thickBot="1">
      <c r="A18" s="18" t="s">
        <v>205</v>
      </c>
      <c r="B18" s="13" t="s">
        <v>339</v>
      </c>
      <c r="C18" s="12" t="s">
        <v>207</v>
      </c>
      <c r="D18" s="12" t="str">
        <f>VLOOKUP(Table11[[#This Row],[Tactic]],'Tactic Overview'!A:G,7,FALSE)</f>
        <v>SELECT TASK STATUS</v>
      </c>
    </row>
    <row r="19" spans="1:4" ht="51.95" thickBot="1">
      <c r="A19" s="18" t="s">
        <v>209</v>
      </c>
      <c r="B19" s="13" t="s">
        <v>340</v>
      </c>
      <c r="C19" s="12" t="s">
        <v>46</v>
      </c>
      <c r="D19" s="12" t="str">
        <f>VLOOKUP(Table11[[#This Row],[Tactic]],'Tactic Overview'!A:G,7,FALSE)</f>
        <v>SELECT TASK STATUS</v>
      </c>
    </row>
    <row r="20" spans="1:4" ht="51.95" thickBot="1">
      <c r="A20" s="18" t="s">
        <v>212</v>
      </c>
      <c r="B20" s="13" t="s">
        <v>341</v>
      </c>
      <c r="C20" s="12" t="s">
        <v>46</v>
      </c>
      <c r="D20" s="12" t="str">
        <f>VLOOKUP(Table11[[#This Row],[Tactic]],'Tactic Overview'!A:G,7,FALSE)</f>
        <v>SELECT TASK STATUS</v>
      </c>
    </row>
    <row r="21" spans="1:4" ht="51.95" thickBot="1">
      <c r="A21" s="18" t="s">
        <v>215</v>
      </c>
      <c r="B21" s="13" t="s">
        <v>342</v>
      </c>
      <c r="C21" s="12" t="s">
        <v>57</v>
      </c>
      <c r="D21" s="12" t="str">
        <f>VLOOKUP(Table11[[#This Row],[Tactic]],'Tactic Overview'!A:G,7,FALSE)</f>
        <v>SELECT TASK STATUS</v>
      </c>
    </row>
    <row r="22" spans="1:4" ht="51.95" thickBot="1">
      <c r="A22" s="18" t="s">
        <v>218</v>
      </c>
      <c r="B22" s="13" t="s">
        <v>343</v>
      </c>
      <c r="C22" s="12" t="s">
        <v>220</v>
      </c>
      <c r="D22" s="12" t="str">
        <f>VLOOKUP(Table11[[#This Row],[Tactic]],'Tactic Overview'!A:G,7,FALSE)</f>
        <v>SELECT TASK STATUS</v>
      </c>
    </row>
    <row r="23" spans="1:4" ht="51.95" thickBot="1">
      <c r="A23" s="18" t="s">
        <v>222</v>
      </c>
      <c r="B23" s="13" t="s">
        <v>344</v>
      </c>
      <c r="C23" s="12" t="s">
        <v>67</v>
      </c>
      <c r="D23" s="12" t="str">
        <f>VLOOKUP(Table11[[#This Row],[Tactic]],'Tactic Overview'!A:G,7,FALSE)</f>
        <v>SELECT TASK STATUS</v>
      </c>
    </row>
    <row r="24" spans="1:4" ht="51.95" thickBot="1">
      <c r="A24" s="18" t="s">
        <v>225</v>
      </c>
      <c r="B24" s="13" t="s">
        <v>345</v>
      </c>
      <c r="C24" s="12" t="s">
        <v>67</v>
      </c>
      <c r="D24" s="12" t="str">
        <f>VLOOKUP(Table11[[#This Row],[Tactic]],'Tactic Overview'!A:G,7,FALSE)</f>
        <v>SELECT TASK STATUS</v>
      </c>
    </row>
    <row r="25" spans="1:4" ht="51.95" thickBot="1">
      <c r="A25" s="18" t="s">
        <v>228</v>
      </c>
      <c r="B25" s="13" t="s">
        <v>346</v>
      </c>
      <c r="C25" s="12" t="s">
        <v>83</v>
      </c>
      <c r="D25" s="12" t="str">
        <f>VLOOKUP(Table11[[#This Row],[Tactic]],'Tactic Overview'!A:G,7,FALSE)</f>
        <v>SELECT TASK STATUS</v>
      </c>
    </row>
    <row r="26" spans="1:4" ht="51.95" thickBot="1">
      <c r="A26" s="18" t="s">
        <v>232</v>
      </c>
      <c r="B26" s="13" t="s">
        <v>347</v>
      </c>
      <c r="C26" s="12" t="s">
        <v>83</v>
      </c>
      <c r="D26" s="12" t="str">
        <f>VLOOKUP(Table11[[#This Row],[Tactic]],'Tactic Overview'!A:G,7,FALSE)</f>
        <v>SELECT TASK STATUS</v>
      </c>
    </row>
    <row r="27" spans="1:4" ht="51.95" thickBot="1">
      <c r="A27" s="18" t="s">
        <v>146</v>
      </c>
      <c r="B27" s="13" t="s">
        <v>327</v>
      </c>
      <c r="C27" s="12" t="s">
        <v>123</v>
      </c>
      <c r="D27" s="12" t="str">
        <f>VLOOKUP(Table11[[#This Row],[Tactic]],'Tactic Overview'!A:G,7,FALSE)</f>
        <v>SELECT TASK STATUS</v>
      </c>
    </row>
    <row r="28" spans="1:4" ht="51.95" thickBot="1">
      <c r="A28" s="86" t="s">
        <v>149</v>
      </c>
      <c r="B28" s="87" t="s">
        <v>328</v>
      </c>
      <c r="C28" s="88" t="s">
        <v>151</v>
      </c>
      <c r="D28" s="88" t="str">
        <f>VLOOKUP(Table11[[#This Row],[Tactic]],'Tactic Overview'!A:G,7,FALSE)</f>
        <v>SELECT TASK STATUS</v>
      </c>
    </row>
    <row r="29" spans="1:4" ht="51.95" thickBot="1">
      <c r="A29" s="18" t="s">
        <v>153</v>
      </c>
      <c r="B29" s="13" t="s">
        <v>329</v>
      </c>
      <c r="C29" s="12" t="s">
        <v>123</v>
      </c>
      <c r="D29" s="12" t="str">
        <f>VLOOKUP(Table11[[#This Row],[Tactic]],'Tactic Overview'!A:G,7,FALSE)</f>
        <v>SELECT TASK STATUS</v>
      </c>
    </row>
    <row r="30" spans="1:4" ht="51.95" thickBot="1">
      <c r="A30" s="86" t="s">
        <v>156</v>
      </c>
      <c r="B30" s="87" t="s">
        <v>329</v>
      </c>
      <c r="C30" s="88" t="s">
        <v>53</v>
      </c>
      <c r="D30" s="88" t="str">
        <f>VLOOKUP(Table11[[#This Row],[Tactic]],'Tactic Overview'!A:G,7,FALSE)</f>
        <v>SELECT TASK STATUS</v>
      </c>
    </row>
    <row r="31" spans="1:4" ht="51.95" thickBot="1">
      <c r="A31" s="86" t="s">
        <v>159</v>
      </c>
      <c r="B31" s="87" t="s">
        <v>330</v>
      </c>
      <c r="C31" s="88" t="s">
        <v>53</v>
      </c>
      <c r="D31" s="88" t="str">
        <f>VLOOKUP(Table11[[#This Row],[Tactic]],'Tactic Overview'!A:G,7,FALSE)</f>
        <v>SELECT TASK STATUS</v>
      </c>
    </row>
    <row r="32" spans="1:4" ht="51.95" thickBot="1">
      <c r="A32" s="18" t="s">
        <v>236</v>
      </c>
      <c r="B32" s="13" t="s">
        <v>348</v>
      </c>
      <c r="C32" s="12" t="s">
        <v>238</v>
      </c>
      <c r="D32" s="12" t="str">
        <f>VLOOKUP(Table11[[#This Row],[Tactic]],'Tactic Overview'!A:G,7,FALSE)</f>
        <v>SELECT TASK STATUS</v>
      </c>
    </row>
    <row r="33" spans="1:4" ht="51.95" thickBot="1">
      <c r="A33" s="18" t="s">
        <v>240</v>
      </c>
      <c r="B33" s="13" t="s">
        <v>349</v>
      </c>
      <c r="C33" s="12" t="s">
        <v>238</v>
      </c>
      <c r="D33" s="12" t="str">
        <f>VLOOKUP(Table11[[#This Row],[Tactic]],'Tactic Overview'!A:G,7,FALSE)</f>
        <v>SELECT TASK STATUS</v>
      </c>
    </row>
    <row r="34" spans="1:4">
      <c r="A34" s="68"/>
    </row>
    <row r="35" spans="1:4">
      <c r="A35" s="68"/>
    </row>
    <row r="36" spans="1:4" ht="17.100000000000001">
      <c r="A36" s="3" t="s">
        <v>3</v>
      </c>
    </row>
    <row r="37" spans="1:4" ht="17.100000000000001">
      <c r="A37" s="3" t="s">
        <v>4</v>
      </c>
    </row>
    <row r="38" spans="1:4" ht="17.100000000000001">
      <c r="A38" s="3" t="s">
        <v>5</v>
      </c>
    </row>
    <row r="39" spans="1:4" ht="17.100000000000001">
      <c r="A39" s="33" t="s">
        <v>293</v>
      </c>
    </row>
    <row r="40" spans="1:4">
      <c r="A40" s="3"/>
    </row>
  </sheetData>
  <mergeCells count="3">
    <mergeCell ref="F2:G2"/>
    <mergeCell ref="F3:G3"/>
    <mergeCell ref="A1:D2"/>
  </mergeCells>
  <dataValidations count="1">
    <dataValidation type="list" allowBlank="1" showInputMessage="1" showErrorMessage="1" sqref="D4:D33" xr:uid="{1E6D53D3-2DAB-E146-80F7-E08C87D70899}">
      <formula1>$A$36:$A$39</formula1>
    </dataValidation>
  </dataValidations>
  <hyperlinks>
    <hyperlink ref="F3:G3" location="OVERVIEW!A1" display="OVERVIEW" xr:uid="{E00E0E50-D233-4A78-97E3-4CDB30FDD5C5}"/>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Luka Trnovec</dc:creator>
  <cp:keywords/>
  <dc:description/>
  <cp:lastModifiedBy/>
  <cp:revision/>
  <dcterms:created xsi:type="dcterms:W3CDTF">2022-11-23T20:37:21Z</dcterms:created>
  <dcterms:modified xsi:type="dcterms:W3CDTF">2024-04-08T12:18:35Z</dcterms:modified>
  <cp:category/>
  <cp:contentStatus/>
</cp:coreProperties>
</file>